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7\Segundo Trimestre\Cuadros Excel\"/>
    </mc:Choice>
  </mc:AlternateContent>
  <bookViews>
    <workbookView xWindow="0" yWindow="0" windowWidth="19320" windowHeight="3825" tabRatio="898"/>
  </bookViews>
  <sheets>
    <sheet name="Cuadro 2 PA" sheetId="10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'Cuadro 2 PA'!$A$1:$P$62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</definedNames>
  <calcPr calcId="152511"/>
  <fileRecoveryPr autoRecover="0"/>
</workbook>
</file>

<file path=xl/calcChain.xml><?xml version="1.0" encoding="utf-8"?>
<calcChain xmlns="http://schemas.openxmlformats.org/spreadsheetml/2006/main">
  <c r="D52" i="10" l="1"/>
  <c r="E52" i="10"/>
  <c r="F52" i="10"/>
  <c r="G52" i="10"/>
  <c r="H52" i="10"/>
  <c r="I52" i="10"/>
  <c r="J52" i="10"/>
  <c r="K52" i="10"/>
  <c r="L52" i="10"/>
  <c r="M52" i="10"/>
  <c r="N52" i="10"/>
  <c r="O52" i="10"/>
  <c r="C52" i="10"/>
  <c r="D39" i="10"/>
  <c r="E39" i="10"/>
  <c r="F39" i="10"/>
  <c r="G39" i="10"/>
  <c r="I39" i="10"/>
  <c r="J39" i="10"/>
  <c r="K39" i="10"/>
  <c r="L39" i="10"/>
  <c r="M39" i="10"/>
  <c r="N39" i="10"/>
  <c r="O39" i="10"/>
  <c r="C39" i="10"/>
  <c r="D36" i="10"/>
  <c r="E36" i="10"/>
  <c r="F36" i="10"/>
  <c r="G36" i="10"/>
  <c r="I36" i="10"/>
  <c r="J36" i="10"/>
  <c r="K36" i="10"/>
  <c r="L36" i="10"/>
  <c r="M36" i="10"/>
  <c r="N36" i="10"/>
  <c r="O36" i="10"/>
  <c r="D25" i="10" l="1"/>
  <c r="E25" i="10"/>
  <c r="F25" i="10"/>
  <c r="G25" i="10"/>
  <c r="H25" i="10"/>
  <c r="I25" i="10"/>
  <c r="J25" i="10"/>
  <c r="K25" i="10"/>
  <c r="L25" i="10"/>
  <c r="M25" i="10"/>
  <c r="N25" i="10"/>
  <c r="O25" i="10"/>
  <c r="C25" i="10"/>
  <c r="M55" i="10" l="1"/>
  <c r="H55" i="10"/>
  <c r="C55" i="10"/>
  <c r="M53" i="10"/>
  <c r="H53" i="10"/>
  <c r="C53" i="10"/>
  <c r="M50" i="10"/>
  <c r="H50" i="10"/>
  <c r="C50" i="10"/>
  <c r="M48" i="10"/>
  <c r="H48" i="10"/>
  <c r="C48" i="10"/>
  <c r="M47" i="10"/>
  <c r="M44" i="10" s="1"/>
  <c r="H47" i="10"/>
  <c r="H44" i="10" s="1"/>
  <c r="C47" i="10"/>
  <c r="M46" i="10"/>
  <c r="H46" i="10"/>
  <c r="C46" i="10"/>
  <c r="M45" i="10"/>
  <c r="H45" i="10"/>
  <c r="C45" i="10"/>
  <c r="O44" i="10"/>
  <c r="N44" i="10"/>
  <c r="L44" i="10"/>
  <c r="K44" i="10"/>
  <c r="J44" i="10"/>
  <c r="I44" i="10"/>
  <c r="G44" i="10"/>
  <c r="F44" i="10"/>
  <c r="E44" i="10"/>
  <c r="D44" i="10"/>
  <c r="C44" i="10"/>
  <c r="M43" i="10"/>
  <c r="H43" i="10"/>
  <c r="H39" i="10" s="1"/>
  <c r="C43" i="10"/>
  <c r="M42" i="10"/>
  <c r="H42" i="10"/>
  <c r="C42" i="10"/>
  <c r="M41" i="10"/>
  <c r="H41" i="10"/>
  <c r="C41" i="10"/>
  <c r="L29" i="10"/>
  <c r="M38" i="10"/>
  <c r="H38" i="10"/>
  <c r="H36" i="10" s="1"/>
  <c r="C38" i="10"/>
  <c r="C36" i="10" s="1"/>
  <c r="C29" i="10" s="1"/>
  <c r="O29" i="10"/>
  <c r="K29" i="10"/>
  <c r="G29" i="10"/>
  <c r="D29" i="10"/>
  <c r="M35" i="10"/>
  <c r="H35" i="10"/>
  <c r="C35" i="10"/>
  <c r="M34" i="10"/>
  <c r="M33" i="10" s="1"/>
  <c r="H34" i="10"/>
  <c r="C34" i="10"/>
  <c r="O33" i="10"/>
  <c r="N33" i="10"/>
  <c r="L33" i="10"/>
  <c r="K33" i="10"/>
  <c r="J33" i="10"/>
  <c r="I33" i="10"/>
  <c r="H33" i="10"/>
  <c r="G33" i="10"/>
  <c r="F33" i="10"/>
  <c r="E33" i="10"/>
  <c r="D33" i="10"/>
  <c r="C33" i="10"/>
  <c r="M32" i="10"/>
  <c r="H32" i="10"/>
  <c r="C32" i="10"/>
  <c r="M31" i="10"/>
  <c r="H31" i="10"/>
  <c r="H30" i="10" s="1"/>
  <c r="C31" i="10"/>
  <c r="O30" i="10"/>
  <c r="N30" i="10"/>
  <c r="M30" i="10"/>
  <c r="L30" i="10"/>
  <c r="K30" i="10"/>
  <c r="J30" i="10"/>
  <c r="I30" i="10"/>
  <c r="G30" i="10"/>
  <c r="F30" i="10"/>
  <c r="E30" i="10"/>
  <c r="E29" i="10" s="1"/>
  <c r="D30" i="10"/>
  <c r="C30" i="10"/>
  <c r="N29" i="10"/>
  <c r="J29" i="10"/>
  <c r="F29" i="10"/>
  <c r="M26" i="10"/>
  <c r="H26" i="10"/>
  <c r="C26" i="10"/>
  <c r="M24" i="10"/>
  <c r="H24" i="10"/>
  <c r="C24" i="10"/>
  <c r="M23" i="10"/>
  <c r="H23" i="10"/>
  <c r="C23" i="10"/>
  <c r="N22" i="10"/>
  <c r="J22" i="10"/>
  <c r="I22" i="10"/>
  <c r="I13" i="10" s="1"/>
  <c r="F22" i="10"/>
  <c r="E22" i="10"/>
  <c r="E13" i="10" s="1"/>
  <c r="M21" i="10"/>
  <c r="H21" i="10"/>
  <c r="C21" i="10"/>
  <c r="M20" i="10"/>
  <c r="H20" i="10"/>
  <c r="C20" i="10"/>
  <c r="N19" i="10"/>
  <c r="L19" i="10"/>
  <c r="L22" i="10" s="1"/>
  <c r="L13" i="10" s="1"/>
  <c r="J19" i="10"/>
  <c r="I19" i="10"/>
  <c r="H19" i="10"/>
  <c r="H22" i="10" s="1"/>
  <c r="H13" i="10" s="1"/>
  <c r="F19" i="10"/>
  <c r="E19" i="10"/>
  <c r="D19" i="10"/>
  <c r="D22" i="10" s="1"/>
  <c r="D13" i="10" s="1"/>
  <c r="M18" i="10"/>
  <c r="H18" i="10"/>
  <c r="C18" i="10"/>
  <c r="M17" i="10"/>
  <c r="H17" i="10"/>
  <c r="C17" i="10"/>
  <c r="O16" i="10"/>
  <c r="O19" i="10" s="1"/>
  <c r="O22" i="10" s="1"/>
  <c r="O13" i="10" s="1"/>
  <c r="N16" i="10"/>
  <c r="L16" i="10"/>
  <c r="K16" i="10"/>
  <c r="K19" i="10" s="1"/>
  <c r="K22" i="10" s="1"/>
  <c r="K13" i="10" s="1"/>
  <c r="J16" i="10"/>
  <c r="I16" i="10"/>
  <c r="H16" i="10"/>
  <c r="G16" i="10"/>
  <c r="G19" i="10" s="1"/>
  <c r="G22" i="10" s="1"/>
  <c r="G13" i="10" s="1"/>
  <c r="F16" i="10"/>
  <c r="E16" i="10"/>
  <c r="D16" i="10"/>
  <c r="C16" i="10"/>
  <c r="C19" i="10" s="1"/>
  <c r="C22" i="10" s="1"/>
  <c r="C13" i="10" s="1"/>
  <c r="M15" i="10"/>
  <c r="H15" i="10"/>
  <c r="C15" i="10"/>
  <c r="M14" i="10"/>
  <c r="M16" i="10" s="1"/>
  <c r="M19" i="10" s="1"/>
  <c r="M22" i="10" s="1"/>
  <c r="M13" i="10" s="1"/>
  <c r="H14" i="10"/>
  <c r="C14" i="10"/>
  <c r="N13" i="10"/>
  <c r="N28" i="10" s="1"/>
  <c r="J13" i="10"/>
  <c r="J28" i="10" s="1"/>
  <c r="F13" i="10"/>
  <c r="I29" i="10" l="1"/>
  <c r="F28" i="10"/>
  <c r="M28" i="10"/>
  <c r="C49" i="10"/>
  <c r="C51" i="10" s="1"/>
  <c r="C28" i="10"/>
  <c r="G49" i="10"/>
  <c r="G51" i="10" s="1"/>
  <c r="G28" i="10"/>
  <c r="K49" i="10"/>
  <c r="K51" i="10" s="1"/>
  <c r="K28" i="10"/>
  <c r="L49" i="10"/>
  <c r="L51" i="10" s="1"/>
  <c r="L28" i="10"/>
  <c r="E49" i="10"/>
  <c r="E51" i="10" s="1"/>
  <c r="E28" i="10"/>
  <c r="H28" i="10"/>
  <c r="M29" i="10"/>
  <c r="M49" i="10" s="1"/>
  <c r="M51" i="10" s="1"/>
  <c r="H29" i="10"/>
  <c r="H49" i="10" s="1"/>
  <c r="H51" i="10" s="1"/>
  <c r="D49" i="10"/>
  <c r="D51" i="10" s="1"/>
  <c r="D28" i="10"/>
  <c r="I49" i="10"/>
  <c r="I51" i="10" s="1"/>
  <c r="I28" i="10"/>
  <c r="O49" i="10"/>
  <c r="O51" i="10" s="1"/>
  <c r="O28" i="10"/>
  <c r="F49" i="10"/>
  <c r="F51" i="10" s="1"/>
  <c r="J49" i="10"/>
  <c r="J51" i="10" s="1"/>
  <c r="N49" i="10"/>
  <c r="N51" i="10" s="1"/>
</calcChain>
</file>

<file path=xl/sharedStrings.xml><?xml version="1.0" encoding="utf-8"?>
<sst xmlns="http://schemas.openxmlformats.org/spreadsheetml/2006/main" count="131" uniqueCount="65">
  <si>
    <t>(en millones de balboas)</t>
  </si>
  <si>
    <t>Partida</t>
  </si>
  <si>
    <t>Total</t>
  </si>
  <si>
    <t>Presentación analítica</t>
  </si>
  <si>
    <t>(P) Cifras preliminares.</t>
  </si>
  <si>
    <t>2015 (P)</t>
  </si>
  <si>
    <t>Segundo</t>
  </si>
  <si>
    <t>Cuadro 2. PRESENTACIÓN ANALÍTICA DE LA BALANZA DE PAGOS DE PANAMÁ,</t>
  </si>
  <si>
    <t>Cuarto</t>
  </si>
  <si>
    <t>(E) Cifras estimadas.</t>
  </si>
  <si>
    <t>Línea núm.</t>
  </si>
  <si>
    <t>2017 (E)</t>
  </si>
  <si>
    <t>2016 (P)</t>
  </si>
  <si>
    <t>SEGÚN PARTIDA: AÑOS 2015-16, PRIMER SEMESTRE 2017</t>
  </si>
  <si>
    <t>Primer semestre</t>
  </si>
  <si>
    <t>A.   Cuenta corriente</t>
  </si>
  <si>
    <t xml:space="preserve">       1.   Bienes fob: exportaciones</t>
  </si>
  <si>
    <t xml:space="preserve">       2.   Bienes fob: importaciones</t>
  </si>
  <si>
    <t xml:space="preserve">              Balanza de bienes</t>
  </si>
  <si>
    <t xml:space="preserve">       3.    Servicios: crédito</t>
  </si>
  <si>
    <t xml:space="preserve">       4.    Servicios: débito</t>
  </si>
  <si>
    <t xml:space="preserve">              Balanza de bienes y servicios</t>
  </si>
  <si>
    <t xml:space="preserve">       5.    Renta: crédito</t>
  </si>
  <si>
    <t xml:space="preserve">       6.    Renta: débito</t>
  </si>
  <si>
    <t xml:space="preserve">              Balanza de bienes, servicios y renta</t>
  </si>
  <si>
    <t xml:space="preserve">       7.    Transferencias corrientes: crédito</t>
  </si>
  <si>
    <t xml:space="preserve">       8.    Transferencias corrientes: débito</t>
  </si>
  <si>
    <t>B.   Cuenta de capital</t>
  </si>
  <si>
    <t xml:space="preserve">       9.    Cuenta de capital: crédito</t>
  </si>
  <si>
    <t xml:space="preserve">     10.    Cuenta de capital: débito</t>
  </si>
  <si>
    <t xml:space="preserve">              Total, Grupos A y B</t>
  </si>
  <si>
    <t xml:space="preserve">     11.    Inversión directa</t>
  </si>
  <si>
    <t xml:space="preserve">             11.1        En el extranjero</t>
  </si>
  <si>
    <t xml:space="preserve">             11.2        En la economía declarante</t>
  </si>
  <si>
    <t xml:space="preserve">     12.    Inversión de cartera - activos</t>
  </si>
  <si>
    <t xml:space="preserve">             12.1       Títulos de participación en el capital</t>
  </si>
  <si>
    <t xml:space="preserve">             12.2       Títulos de deuda</t>
  </si>
  <si>
    <t xml:space="preserve">     13.   Inversión de cartera - pasivos</t>
  </si>
  <si>
    <t xml:space="preserve">             13.1       Títulos de participación en el capital</t>
  </si>
  <si>
    <t xml:space="preserve">             13.2       Títulos de deuda</t>
  </si>
  <si>
    <t xml:space="preserve">     14.   Otra inversión - activos</t>
  </si>
  <si>
    <t xml:space="preserve">             14.1       Autoridades monetarias</t>
  </si>
  <si>
    <t xml:space="preserve">             14.2       Gobierno general</t>
  </si>
  <si>
    <t xml:space="preserve">             14.3       Bancos</t>
  </si>
  <si>
    <t xml:space="preserve">             14.4       Otros sectores</t>
  </si>
  <si>
    <t xml:space="preserve">     15.   Otra inversión - pasivos</t>
  </si>
  <si>
    <t xml:space="preserve">             15.1       Autoridades monetarias</t>
  </si>
  <si>
    <t xml:space="preserve">             15.2       Gobierno general</t>
  </si>
  <si>
    <t xml:space="preserve">             15.3       Bancos</t>
  </si>
  <si>
    <t xml:space="preserve">             15.4       Otros sectores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</si>
  <si>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</si>
  <si>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</si>
  <si>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</si>
  <si>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</si>
  <si>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</si>
  <si>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18.    Financiamiento excepcional</t>
  </si>
  <si>
    <t>C.   Cuenta financiera  (1)</t>
  </si>
  <si>
    <t>(1) Excluye componentes que han sido clasificados como Grupo E.</t>
  </si>
  <si>
    <t xml:space="preserve"> -   Cantidad nula o cero.</t>
  </si>
  <si>
    <t xml:space="preserve">     17.    Uso del crédito y préstamos del Fondo Monetario Internacional</t>
  </si>
  <si>
    <t>CONTRALORÍA GENERAL DE LA REPÚBLICA - INSTITUTO NACIONAL DE ESTADÍSTICA Y CENSO</t>
  </si>
  <si>
    <t>Trimestre</t>
  </si>
  <si>
    <t>Primer</t>
  </si>
  <si>
    <t>Tercer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</si>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</sst>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0"/>
      <name val="MS Sans Serif"/>
    </font>
    <font>
      <sz val="8"/>
      <name val="MS Sans Serif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164" fontId="2" fillId="0" borderId="0" xfId="0" applyNumberFormat="1" applyFont="1" applyFill="1"/>
    <xf numFmtId="164" fontId="2" fillId="0" borderId="0" xfId="0" applyNumberFormat="1" applyFont="1" applyFill="1" applyBorder="1"/>
    <xf numFmtId="164" fontId="2" fillId="0" borderId="1" xfId="0" applyNumberFormat="1" applyFont="1" applyFill="1" applyBorder="1" applyAlignment="1" applyProtection="1"/>
    <xf numFmtId="164" fontId="2" fillId="0" borderId="1" xfId="0" applyNumberFormat="1" applyFont="1" applyFill="1" applyBorder="1"/>
    <xf numFmtId="164" fontId="2" fillId="0" borderId="0" xfId="0" applyNumberFormat="1" applyFont="1" applyFill="1" applyBorder="1" applyAlignment="1" applyProtection="1"/>
    <xf numFmtId="0" fontId="2" fillId="0" borderId="0" xfId="0" applyFont="1" applyBorder="1"/>
    <xf numFmtId="164" fontId="3" fillId="2" borderId="2" xfId="0" applyNumberFormat="1" applyFont="1" applyFill="1" applyBorder="1" applyAlignment="1" applyProtection="1"/>
    <xf numFmtId="164" fontId="4" fillId="2" borderId="0" xfId="0" applyNumberFormat="1" applyFont="1" applyFill="1" applyBorder="1" applyAlignment="1" applyProtection="1"/>
    <xf numFmtId="164" fontId="5" fillId="2" borderId="0" xfId="0" applyNumberFormat="1" applyFont="1" applyFill="1" applyBorder="1" applyAlignment="1" applyProtection="1"/>
    <xf numFmtId="164" fontId="3" fillId="2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164" fontId="4" fillId="0" borderId="0" xfId="0" applyNumberFormat="1" applyFont="1" applyFill="1" applyBorder="1" applyAlignment="1" applyProtection="1">
      <alignment horizontal="right"/>
    </xf>
    <xf numFmtId="164" fontId="2" fillId="0" borderId="4" xfId="0" applyNumberFormat="1" applyFont="1" applyFill="1" applyBorder="1"/>
    <xf numFmtId="164" fontId="4" fillId="2" borderId="0" xfId="0" applyNumberFormat="1" applyFont="1" applyFill="1" applyBorder="1" applyAlignment="1" applyProtection="1">
      <alignment horizontal="right"/>
    </xf>
    <xf numFmtId="164" fontId="2" fillId="2" borderId="0" xfId="0" applyNumberFormat="1" applyFont="1" applyFill="1" applyBorder="1" applyAlignment="1" applyProtection="1">
      <alignment horizontal="left"/>
    </xf>
    <xf numFmtId="164" fontId="4" fillId="2" borderId="2" xfId="0" applyNumberFormat="1" applyFont="1" applyFill="1" applyBorder="1" applyAlignment="1" applyProtection="1"/>
    <xf numFmtId="164" fontId="5" fillId="2" borderId="2" xfId="0" applyNumberFormat="1" applyFont="1" applyFill="1" applyBorder="1" applyAlignment="1" applyProtection="1"/>
    <xf numFmtId="164" fontId="2" fillId="0" borderId="6" xfId="0" applyNumberFormat="1" applyFont="1" applyFill="1" applyBorder="1"/>
    <xf numFmtId="164" fontId="3" fillId="2" borderId="6" xfId="0" applyNumberFormat="1" applyFont="1" applyFill="1" applyBorder="1" applyAlignment="1" applyProtection="1"/>
    <xf numFmtId="0" fontId="2" fillId="0" borderId="9" xfId="0" applyNumberFormat="1" applyFont="1" applyFill="1" applyBorder="1"/>
    <xf numFmtId="0" fontId="2" fillId="0" borderId="11" xfId="0" applyNumberFormat="1" applyFont="1" applyFill="1" applyBorder="1"/>
    <xf numFmtId="164" fontId="4" fillId="2" borderId="5" xfId="0" applyNumberFormat="1" applyFont="1" applyFill="1" applyBorder="1" applyAlignment="1" applyProtection="1"/>
    <xf numFmtId="164" fontId="4" fillId="2" borderId="7" xfId="0" applyNumberFormat="1" applyFont="1" applyFill="1" applyBorder="1" applyAlignment="1" applyProtection="1"/>
    <xf numFmtId="164" fontId="4" fillId="2" borderId="2" xfId="0" applyNumberFormat="1" applyFont="1" applyFill="1" applyBorder="1" applyAlignment="1" applyProtection="1">
      <alignment horizontal="right"/>
    </xf>
    <xf numFmtId="0" fontId="8" fillId="0" borderId="0" xfId="0" applyFont="1" applyBorder="1" applyAlignment="1"/>
    <xf numFmtId="0" fontId="8" fillId="0" borderId="0" xfId="0" applyFont="1" applyBorder="1" applyAlignment="1">
      <alignment horizontal="right"/>
    </xf>
    <xf numFmtId="0" fontId="9" fillId="0" borderId="0" xfId="0" applyFont="1" applyBorder="1" applyAlignment="1"/>
    <xf numFmtId="164" fontId="10" fillId="0" borderId="0" xfId="0" applyNumberFormat="1" applyFont="1" applyFill="1"/>
    <xf numFmtId="164" fontId="11" fillId="2" borderId="2" xfId="0" applyNumberFormat="1" applyFont="1" applyFill="1" applyBorder="1" applyAlignment="1" applyProtection="1"/>
    <xf numFmtId="0" fontId="2" fillId="0" borderId="8" xfId="0" applyNumberFormat="1" applyFont="1" applyFill="1" applyBorder="1"/>
    <xf numFmtId="0" fontId="2" fillId="0" borderId="10" xfId="0" applyNumberFormat="1" applyFont="1" applyFill="1" applyBorder="1"/>
    <xf numFmtId="0" fontId="2" fillId="0" borderId="4" xfId="0" applyNumberFormat="1" applyFont="1" applyFill="1" applyBorder="1"/>
    <xf numFmtId="0" fontId="2" fillId="0" borderId="7" xfId="0" applyNumberFormat="1" applyFont="1" applyFill="1" applyBorder="1"/>
    <xf numFmtId="0" fontId="2" fillId="0" borderId="8" xfId="0" applyNumberFormat="1" applyFont="1" applyFill="1" applyBorder="1" applyAlignment="1" applyProtection="1">
      <alignment horizontal="center"/>
    </xf>
    <xf numFmtId="0" fontId="12" fillId="2" borderId="9" xfId="0" applyNumberFormat="1" applyFont="1" applyFill="1" applyBorder="1" applyAlignment="1" applyProtection="1">
      <alignment horizontal="left"/>
    </xf>
    <xf numFmtId="0" fontId="2" fillId="2" borderId="9" xfId="0" applyNumberFormat="1" applyFont="1" applyFill="1" applyBorder="1" applyAlignment="1" applyProtection="1">
      <alignment horizontal="left"/>
    </xf>
    <xf numFmtId="0" fontId="2" fillId="2" borderId="10" xfId="0" applyNumberFormat="1" applyFont="1" applyFill="1" applyBorder="1"/>
    <xf numFmtId="0" fontId="11" fillId="3" borderId="10" xfId="1" applyNumberFormat="1" applyFont="1" applyFill="1" applyBorder="1" applyAlignment="1">
      <alignment horizontal="center" vertical="center"/>
    </xf>
    <xf numFmtId="0" fontId="11" fillId="3" borderId="5" xfId="1" applyNumberFormat="1" applyFont="1" applyFill="1" applyBorder="1" applyAlignment="1">
      <alignment horizontal="center" vertical="center"/>
    </xf>
    <xf numFmtId="0" fontId="11" fillId="3" borderId="3" xfId="1" applyNumberFormat="1" applyFont="1" applyFill="1" applyBorder="1" applyAlignment="1">
      <alignment horizontal="center" vertical="center"/>
    </xf>
    <xf numFmtId="0" fontId="12" fillId="3" borderId="8" xfId="0" applyNumberFormat="1" applyFont="1" applyFill="1" applyBorder="1" applyAlignment="1">
      <alignment horizontal="center" vertical="center" wrapText="1"/>
    </xf>
    <xf numFmtId="0" fontId="12" fillId="3" borderId="9" xfId="0" applyNumberFormat="1" applyFont="1" applyFill="1" applyBorder="1" applyAlignment="1">
      <alignment horizontal="center" vertical="center" wrapText="1"/>
    </xf>
    <xf numFmtId="0" fontId="12" fillId="3" borderId="10" xfId="0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center" vertical="center" wrapText="1"/>
    </xf>
    <xf numFmtId="0" fontId="12" fillId="3" borderId="11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12" xfId="0" applyNumberFormat="1" applyFont="1" applyFill="1" applyBorder="1" applyAlignment="1" applyProtection="1">
      <alignment horizontal="center" vertical="center"/>
    </xf>
    <xf numFmtId="0" fontId="12" fillId="3" borderId="14" xfId="0" applyNumberFormat="1" applyFont="1" applyFill="1" applyBorder="1" applyAlignment="1" applyProtection="1">
      <alignment horizontal="center" vertical="center"/>
    </xf>
    <xf numFmtId="0" fontId="12" fillId="3" borderId="15" xfId="0" applyNumberFormat="1" applyFont="1" applyFill="1" applyBorder="1" applyAlignment="1" applyProtection="1">
      <alignment horizontal="center" vertical="center"/>
    </xf>
    <xf numFmtId="0" fontId="12" fillId="3" borderId="8" xfId="0" applyNumberFormat="1" applyFont="1" applyFill="1" applyBorder="1" applyAlignment="1" applyProtection="1">
      <alignment horizontal="center" vertical="center"/>
    </xf>
    <xf numFmtId="0" fontId="12" fillId="3" borderId="9" xfId="0" applyNumberFormat="1" applyFont="1" applyFill="1" applyBorder="1" applyAlignment="1" applyProtection="1">
      <alignment horizontal="center" vertical="center"/>
    </xf>
    <xf numFmtId="0" fontId="12" fillId="3" borderId="10" xfId="0" applyNumberFormat="1" applyFont="1" applyFill="1" applyBorder="1" applyAlignment="1" applyProtection="1">
      <alignment horizontal="center" vertical="center"/>
    </xf>
    <xf numFmtId="0" fontId="12" fillId="3" borderId="4" xfId="0" applyNumberFormat="1" applyFont="1" applyFill="1" applyBorder="1" applyAlignment="1" applyProtection="1">
      <alignment horizontal="center" vertical="center"/>
    </xf>
    <xf numFmtId="0" fontId="12" fillId="3" borderId="6" xfId="0" applyNumberFormat="1" applyFont="1" applyFill="1" applyBorder="1" applyAlignment="1" applyProtection="1">
      <alignment horizontal="center" vertical="center"/>
    </xf>
    <xf numFmtId="0" fontId="12" fillId="3" borderId="7" xfId="0" applyNumberFormat="1" applyFont="1" applyFill="1" applyBorder="1" applyAlignment="1" applyProtection="1">
      <alignment horizontal="center" vertical="center"/>
    </xf>
    <xf numFmtId="0" fontId="12" fillId="3" borderId="13" xfId="0" applyNumberFormat="1" applyFont="1" applyFill="1" applyBorder="1" applyAlignment="1" applyProtection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2" fillId="3" borderId="5" xfId="0" applyNumberFormat="1" applyFont="1" applyFill="1" applyBorder="1" applyAlignment="1">
      <alignment horizontal="center" vertical="center"/>
    </xf>
    <xf numFmtId="0" fontId="12" fillId="3" borderId="2" xfId="0" applyNumberFormat="1" applyFont="1" applyFill="1" applyBorder="1" applyAlignment="1">
      <alignment horizontal="center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2" fillId="3" borderId="11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righ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showGridLines="0" showZero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ColWidth="9.140625" defaultRowHeight="12.6" customHeight="1" x14ac:dyDescent="0.2"/>
  <cols>
    <col min="1" max="1" width="7.7109375" style="1" customWidth="1"/>
    <col min="2" max="2" width="62.28515625" style="2" customWidth="1"/>
    <col min="3" max="7" width="12.7109375" style="1" customWidth="1"/>
    <col min="8" max="15" width="13.7109375" style="1" customWidth="1"/>
    <col min="16" max="16" width="7.7109375" style="1" customWidth="1"/>
    <col min="17" max="16384" width="9.140625" style="1"/>
  </cols>
  <sheetData>
    <row r="1" spans="1:16" ht="12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</row>
    <row r="2" spans="1:16" ht="15" customHeight="1" x14ac:dyDescent="0.25">
      <c r="A2" s="27" t="s">
        <v>60</v>
      </c>
      <c r="B2" s="25"/>
      <c r="C2" s="25"/>
      <c r="D2" s="25"/>
      <c r="E2" s="25"/>
      <c r="F2" s="25"/>
      <c r="G2" s="25"/>
      <c r="H2" s="62" t="s">
        <v>60</v>
      </c>
      <c r="I2" s="62"/>
      <c r="J2" s="62"/>
      <c r="K2" s="62"/>
      <c r="L2" s="62"/>
      <c r="M2" s="62"/>
      <c r="N2" s="62"/>
      <c r="O2" s="62"/>
      <c r="P2" s="62"/>
    </row>
    <row r="3" spans="1:16" ht="8.1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6"/>
    </row>
    <row r="4" spans="1:16" s="28" customFormat="1" ht="15" customHeight="1" x14ac:dyDescent="0.25">
      <c r="A4" s="27" t="s">
        <v>7</v>
      </c>
      <c r="B4" s="27"/>
      <c r="C4" s="27"/>
      <c r="D4" s="27"/>
      <c r="E4" s="27"/>
      <c r="F4" s="27"/>
      <c r="G4" s="27"/>
      <c r="H4" s="62" t="s">
        <v>7</v>
      </c>
      <c r="I4" s="62"/>
      <c r="J4" s="62"/>
      <c r="K4" s="62"/>
      <c r="L4" s="62"/>
      <c r="M4" s="62"/>
      <c r="N4" s="62"/>
      <c r="O4" s="62"/>
      <c r="P4" s="62"/>
    </row>
    <row r="5" spans="1:16" s="28" customFormat="1" ht="15" customHeight="1" x14ac:dyDescent="0.25">
      <c r="A5" s="27" t="s">
        <v>13</v>
      </c>
      <c r="B5" s="27"/>
      <c r="C5" s="27"/>
      <c r="D5" s="27"/>
      <c r="E5" s="27"/>
      <c r="F5" s="27"/>
      <c r="G5" s="27"/>
      <c r="H5" s="62" t="s">
        <v>13</v>
      </c>
      <c r="I5" s="62"/>
      <c r="J5" s="62"/>
      <c r="K5" s="62"/>
      <c r="L5" s="62"/>
      <c r="M5" s="62"/>
      <c r="N5" s="62"/>
      <c r="O5" s="62"/>
      <c r="P5" s="62"/>
    </row>
    <row r="6" spans="1:16" ht="12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4.45" customHeight="1" x14ac:dyDescent="0.2">
      <c r="A7" s="41" t="s">
        <v>10</v>
      </c>
      <c r="B7" s="50" t="s">
        <v>1</v>
      </c>
      <c r="C7" s="53" t="s">
        <v>3</v>
      </c>
      <c r="D7" s="54"/>
      <c r="E7" s="54"/>
      <c r="F7" s="54"/>
      <c r="G7" s="50"/>
      <c r="H7" s="53" t="s">
        <v>3</v>
      </c>
      <c r="I7" s="54"/>
      <c r="J7" s="54"/>
      <c r="K7" s="54"/>
      <c r="L7" s="54"/>
      <c r="M7" s="54"/>
      <c r="N7" s="54"/>
      <c r="O7" s="50"/>
      <c r="P7" s="44" t="s">
        <v>10</v>
      </c>
    </row>
    <row r="8" spans="1:16" ht="14.45" customHeight="1" x14ac:dyDescent="0.2">
      <c r="A8" s="42"/>
      <c r="B8" s="51"/>
      <c r="C8" s="55" t="s">
        <v>0</v>
      </c>
      <c r="D8" s="56"/>
      <c r="E8" s="56"/>
      <c r="F8" s="56"/>
      <c r="G8" s="52"/>
      <c r="H8" s="55" t="s">
        <v>0</v>
      </c>
      <c r="I8" s="56"/>
      <c r="J8" s="56"/>
      <c r="K8" s="56"/>
      <c r="L8" s="56"/>
      <c r="M8" s="56"/>
      <c r="N8" s="56"/>
      <c r="O8" s="52"/>
      <c r="P8" s="45"/>
    </row>
    <row r="9" spans="1:16" ht="14.45" customHeight="1" x14ac:dyDescent="0.2">
      <c r="A9" s="42"/>
      <c r="B9" s="51"/>
      <c r="C9" s="47" t="s">
        <v>5</v>
      </c>
      <c r="D9" s="48"/>
      <c r="E9" s="48"/>
      <c r="F9" s="48"/>
      <c r="G9" s="49"/>
      <c r="H9" s="47" t="s">
        <v>12</v>
      </c>
      <c r="I9" s="48"/>
      <c r="J9" s="48"/>
      <c r="K9" s="48"/>
      <c r="L9" s="49"/>
      <c r="M9" s="47" t="s">
        <v>11</v>
      </c>
      <c r="N9" s="48"/>
      <c r="O9" s="49"/>
      <c r="P9" s="45"/>
    </row>
    <row r="10" spans="1:16" ht="14.45" customHeight="1" x14ac:dyDescent="0.2">
      <c r="A10" s="42"/>
      <c r="B10" s="51"/>
      <c r="C10" s="57" t="s">
        <v>2</v>
      </c>
      <c r="D10" s="47" t="s">
        <v>61</v>
      </c>
      <c r="E10" s="48"/>
      <c r="F10" s="48"/>
      <c r="G10" s="49"/>
      <c r="H10" s="57" t="s">
        <v>2</v>
      </c>
      <c r="I10" s="47" t="s">
        <v>61</v>
      </c>
      <c r="J10" s="48"/>
      <c r="K10" s="48"/>
      <c r="L10" s="49"/>
      <c r="M10" s="59" t="s">
        <v>14</v>
      </c>
      <c r="N10" s="61" t="s">
        <v>61</v>
      </c>
      <c r="O10" s="51"/>
      <c r="P10" s="45"/>
    </row>
    <row r="11" spans="1:16" ht="14.45" customHeight="1" x14ac:dyDescent="0.2">
      <c r="A11" s="43"/>
      <c r="B11" s="52"/>
      <c r="C11" s="58"/>
      <c r="D11" s="38" t="s">
        <v>62</v>
      </c>
      <c r="E11" s="39" t="s">
        <v>6</v>
      </c>
      <c r="F11" s="39" t="s">
        <v>63</v>
      </c>
      <c r="G11" s="40" t="s">
        <v>8</v>
      </c>
      <c r="H11" s="58"/>
      <c r="I11" s="40" t="s">
        <v>62</v>
      </c>
      <c r="J11" s="40" t="s">
        <v>6</v>
      </c>
      <c r="K11" s="40" t="s">
        <v>63</v>
      </c>
      <c r="L11" s="40" t="s">
        <v>8</v>
      </c>
      <c r="M11" s="60"/>
      <c r="N11" s="40" t="s">
        <v>62</v>
      </c>
      <c r="O11" s="40" t="s">
        <v>6</v>
      </c>
      <c r="P11" s="46"/>
    </row>
    <row r="12" spans="1:16" ht="6" customHeight="1" x14ac:dyDescent="0.2">
      <c r="A12" s="30"/>
      <c r="B12" s="34"/>
      <c r="C12" s="3"/>
      <c r="D12" s="3"/>
      <c r="E12" s="3"/>
      <c r="F12" s="3"/>
      <c r="G12" s="3"/>
      <c r="H12" s="4"/>
      <c r="I12" s="13"/>
      <c r="J12" s="13"/>
      <c r="K12" s="13"/>
      <c r="L12" s="13"/>
      <c r="M12" s="13"/>
      <c r="N12" s="4"/>
      <c r="O12" s="13"/>
      <c r="P12" s="32"/>
    </row>
    <row r="13" spans="1:16" ht="14.25" customHeight="1" x14ac:dyDescent="0.25">
      <c r="A13" s="20">
        <v>1</v>
      </c>
      <c r="B13" s="35" t="s">
        <v>15</v>
      </c>
      <c r="C13" s="29">
        <f>C22+C23+C24</f>
        <v>-4273.8999999999978</v>
      </c>
      <c r="D13" s="29">
        <f t="shared" ref="D13:G13" si="0">D22+D23+D24</f>
        <v>-1036.0999999999995</v>
      </c>
      <c r="E13" s="29">
        <f t="shared" si="0"/>
        <v>-1032.7000000000007</v>
      </c>
      <c r="F13" s="29">
        <f t="shared" si="0"/>
        <v>-1670.4999999999995</v>
      </c>
      <c r="G13" s="29">
        <f t="shared" si="0"/>
        <v>-534.59999999999923</v>
      </c>
      <c r="H13" s="29">
        <f>H22+H23+H24</f>
        <v>-3160.0999999999976</v>
      </c>
      <c r="I13" s="29">
        <f t="shared" ref="I13:L13" si="1">I22+I23+I24</f>
        <v>-650.09999999999889</v>
      </c>
      <c r="J13" s="29">
        <f t="shared" si="1"/>
        <v>-529.60000000000036</v>
      </c>
      <c r="K13" s="29">
        <f t="shared" si="1"/>
        <v>-1150.8000000000013</v>
      </c>
      <c r="L13" s="29">
        <f t="shared" si="1"/>
        <v>-829.59999999999968</v>
      </c>
      <c r="M13" s="29">
        <f>M22+M23+M24</f>
        <v>-933.30000000000109</v>
      </c>
      <c r="N13" s="29">
        <f t="shared" ref="N13:O13" si="2">N22+N23+N24</f>
        <v>-427.1</v>
      </c>
      <c r="O13" s="29">
        <f t="shared" si="2"/>
        <v>-506.19999999999936</v>
      </c>
      <c r="P13" s="21">
        <v>1</v>
      </c>
    </row>
    <row r="14" spans="1:16" ht="12" customHeight="1" x14ac:dyDescent="0.2">
      <c r="A14" s="20">
        <v>2</v>
      </c>
      <c r="B14" s="36" t="s">
        <v>16</v>
      </c>
      <c r="C14" s="16">
        <f>SUM(D14:G14)</f>
        <v>12765.399999999998</v>
      </c>
      <c r="D14" s="16">
        <v>3239.8999999999996</v>
      </c>
      <c r="E14" s="16">
        <v>3181.0999999999995</v>
      </c>
      <c r="F14" s="16">
        <v>3215.8999999999996</v>
      </c>
      <c r="G14" s="16">
        <v>3128.5</v>
      </c>
      <c r="H14" s="16">
        <f>SUM(I14:L14)</f>
        <v>11704.599999999999</v>
      </c>
      <c r="I14" s="16">
        <v>2407.3999999999996</v>
      </c>
      <c r="J14" s="16">
        <v>3133.3999999999996</v>
      </c>
      <c r="K14" s="16">
        <v>3180.3999999999996</v>
      </c>
      <c r="L14" s="16">
        <v>2983.4</v>
      </c>
      <c r="M14" s="16">
        <f>SUM(N14:O14)</f>
        <v>6360.8</v>
      </c>
      <c r="N14" s="16">
        <v>3063.6</v>
      </c>
      <c r="O14" s="16">
        <v>3297.2000000000003</v>
      </c>
      <c r="P14" s="21">
        <v>2</v>
      </c>
    </row>
    <row r="15" spans="1:16" ht="12" customHeight="1" x14ac:dyDescent="0.2">
      <c r="A15" s="20">
        <v>3</v>
      </c>
      <c r="B15" s="36" t="s">
        <v>17</v>
      </c>
      <c r="C15" s="16">
        <f>SUM(D15:G15)</f>
        <v>-22486.499999999996</v>
      </c>
      <c r="D15" s="16">
        <v>-5665.2</v>
      </c>
      <c r="E15" s="16">
        <v>-5417.1</v>
      </c>
      <c r="F15" s="16">
        <v>-6146.0999999999995</v>
      </c>
      <c r="G15" s="16">
        <v>-5258.0999999999995</v>
      </c>
      <c r="H15" s="16">
        <f>SUM(I15:L15)</f>
        <v>-20512.899999999998</v>
      </c>
      <c r="I15" s="16">
        <v>-4560.1999999999989</v>
      </c>
      <c r="J15" s="16">
        <v>-5060.5</v>
      </c>
      <c r="K15" s="16">
        <v>-5580.4000000000005</v>
      </c>
      <c r="L15" s="16">
        <v>-5311.8</v>
      </c>
      <c r="M15" s="16">
        <f>SUM(N15:O15)</f>
        <v>-10673.7</v>
      </c>
      <c r="N15" s="16">
        <v>-5077.7</v>
      </c>
      <c r="O15" s="16">
        <v>-5596</v>
      </c>
      <c r="P15" s="21">
        <v>3</v>
      </c>
    </row>
    <row r="16" spans="1:16" ht="12" customHeight="1" x14ac:dyDescent="0.2">
      <c r="A16" s="20">
        <v>4</v>
      </c>
      <c r="B16" s="36" t="s">
        <v>18</v>
      </c>
      <c r="C16" s="7">
        <f>C14+C15</f>
        <v>-9721.0999999999985</v>
      </c>
      <c r="D16" s="7">
        <f t="shared" ref="D16:G16" si="3">D14+D15</f>
        <v>-2425.3000000000002</v>
      </c>
      <c r="E16" s="7">
        <f t="shared" si="3"/>
        <v>-2236.0000000000009</v>
      </c>
      <c r="F16" s="7">
        <f t="shared" si="3"/>
        <v>-2930.2</v>
      </c>
      <c r="G16" s="7">
        <f t="shared" si="3"/>
        <v>-2129.5999999999995</v>
      </c>
      <c r="H16" s="7">
        <f>H14+H15</f>
        <v>-8808.2999999999993</v>
      </c>
      <c r="I16" s="7">
        <f t="shared" ref="I16:L16" si="4">I14+I15</f>
        <v>-2152.7999999999993</v>
      </c>
      <c r="J16" s="7">
        <f t="shared" si="4"/>
        <v>-1927.1000000000004</v>
      </c>
      <c r="K16" s="7">
        <f t="shared" si="4"/>
        <v>-2400.0000000000009</v>
      </c>
      <c r="L16" s="7">
        <f t="shared" si="4"/>
        <v>-2328.4</v>
      </c>
      <c r="M16" s="7">
        <f>M14+M15</f>
        <v>-4312.9000000000005</v>
      </c>
      <c r="N16" s="7">
        <f t="shared" ref="N16:O16" si="5">N14+N15</f>
        <v>-2014.1</v>
      </c>
      <c r="O16" s="7">
        <f t="shared" si="5"/>
        <v>-2298.7999999999997</v>
      </c>
      <c r="P16" s="21">
        <v>4</v>
      </c>
    </row>
    <row r="17" spans="1:16" ht="12" customHeight="1" x14ac:dyDescent="0.2">
      <c r="A17" s="20">
        <v>5</v>
      </c>
      <c r="B17" s="36" t="s">
        <v>19</v>
      </c>
      <c r="C17" s="16">
        <f>SUM(D17:G17)</f>
        <v>14336.800000000001</v>
      </c>
      <c r="D17" s="16">
        <v>3752.4000000000005</v>
      </c>
      <c r="E17" s="16">
        <v>3508.7000000000003</v>
      </c>
      <c r="F17" s="16">
        <v>3582.3</v>
      </c>
      <c r="G17" s="16">
        <v>3493.4</v>
      </c>
      <c r="H17" s="16">
        <f>SUM(I17:L17)</f>
        <v>14613.2</v>
      </c>
      <c r="I17" s="16">
        <v>3711.9</v>
      </c>
      <c r="J17" s="16">
        <v>3598.7</v>
      </c>
      <c r="K17" s="16">
        <v>3599.4999999999995</v>
      </c>
      <c r="L17" s="16">
        <v>3703.1000000000004</v>
      </c>
      <c r="M17" s="16">
        <f>SUM(N17:O17)</f>
        <v>7839.9</v>
      </c>
      <c r="N17" s="16">
        <v>3963.7999999999997</v>
      </c>
      <c r="O17" s="16">
        <v>3876.1000000000004</v>
      </c>
      <c r="P17" s="21">
        <v>5</v>
      </c>
    </row>
    <row r="18" spans="1:16" ht="12" customHeight="1" x14ac:dyDescent="0.2">
      <c r="A18" s="20">
        <v>6</v>
      </c>
      <c r="B18" s="36" t="s">
        <v>20</v>
      </c>
      <c r="C18" s="16">
        <f>SUM(D18:G18)</f>
        <v>-4758.3999999999996</v>
      </c>
      <c r="D18" s="16">
        <v>-1302.5</v>
      </c>
      <c r="E18" s="16">
        <v>-1076.4000000000001</v>
      </c>
      <c r="F18" s="16">
        <v>-1165.3999999999996</v>
      </c>
      <c r="G18" s="16">
        <v>-1214.0999999999999</v>
      </c>
      <c r="H18" s="16">
        <f>SUM(I18:L18)</f>
        <v>-4423.3999999999996</v>
      </c>
      <c r="I18" s="16">
        <v>-1075.8</v>
      </c>
      <c r="J18" s="16">
        <v>-1076.0999999999999</v>
      </c>
      <c r="K18" s="16">
        <v>-1071.4000000000001</v>
      </c>
      <c r="L18" s="16">
        <v>-1200.1000000000001</v>
      </c>
      <c r="M18" s="16">
        <f>SUM(N18:O18)</f>
        <v>-2293.5</v>
      </c>
      <c r="N18" s="16">
        <v>-1199</v>
      </c>
      <c r="O18" s="16">
        <v>-1094.5</v>
      </c>
      <c r="P18" s="21">
        <v>6</v>
      </c>
    </row>
    <row r="19" spans="1:16" ht="12" customHeight="1" x14ac:dyDescent="0.2">
      <c r="A19" s="20">
        <v>7</v>
      </c>
      <c r="B19" s="36" t="s">
        <v>21</v>
      </c>
      <c r="C19" s="7">
        <f>C16+C17+C18</f>
        <v>-142.69999999999709</v>
      </c>
      <c r="D19" s="7">
        <f t="shared" ref="D19:G19" si="6">D16+D17+D18</f>
        <v>24.600000000000364</v>
      </c>
      <c r="E19" s="7">
        <f t="shared" si="6"/>
        <v>196.29999999999927</v>
      </c>
      <c r="F19" s="7">
        <f t="shared" si="6"/>
        <v>-513.29999999999927</v>
      </c>
      <c r="G19" s="7">
        <f t="shared" si="6"/>
        <v>149.70000000000073</v>
      </c>
      <c r="H19" s="7">
        <f>H16+H17+H18</f>
        <v>1381.5000000000018</v>
      </c>
      <c r="I19" s="7">
        <f t="shared" ref="I19:L19" si="7">I16+I17+I18</f>
        <v>483.30000000000086</v>
      </c>
      <c r="J19" s="7">
        <f t="shared" si="7"/>
        <v>595.49999999999955</v>
      </c>
      <c r="K19" s="7">
        <f t="shared" si="7"/>
        <v>128.09999999999854</v>
      </c>
      <c r="L19" s="7">
        <f t="shared" si="7"/>
        <v>174.60000000000014</v>
      </c>
      <c r="M19" s="7">
        <f>M16+M17+M18</f>
        <v>1233.4999999999991</v>
      </c>
      <c r="N19" s="7">
        <f t="shared" ref="N19:O19" si="8">N16+N17+N18</f>
        <v>750.69999999999982</v>
      </c>
      <c r="O19" s="7">
        <f t="shared" si="8"/>
        <v>482.80000000000064</v>
      </c>
      <c r="P19" s="21">
        <v>7</v>
      </c>
    </row>
    <row r="20" spans="1:16" ht="12" customHeight="1" x14ac:dyDescent="0.2">
      <c r="A20" s="20">
        <v>8</v>
      </c>
      <c r="B20" s="36" t="s">
        <v>22</v>
      </c>
      <c r="C20" s="16">
        <f>SUM(D20:G20)</f>
        <v>2077.6</v>
      </c>
      <c r="D20" s="16">
        <v>573.10000000000014</v>
      </c>
      <c r="E20" s="16">
        <v>452.09999999999997</v>
      </c>
      <c r="F20" s="16">
        <v>520.29999999999995</v>
      </c>
      <c r="G20" s="16">
        <v>532.1</v>
      </c>
      <c r="H20" s="16">
        <f>SUM(I20:L20)</f>
        <v>2263.4</v>
      </c>
      <c r="I20" s="16">
        <v>655.1</v>
      </c>
      <c r="J20" s="16">
        <v>547.50000000000011</v>
      </c>
      <c r="K20" s="16">
        <v>538.20000000000005</v>
      </c>
      <c r="L20" s="16">
        <v>522.6</v>
      </c>
      <c r="M20" s="16">
        <f>SUM(N20:O20)</f>
        <v>1247.7999999999997</v>
      </c>
      <c r="N20" s="16">
        <v>672.8</v>
      </c>
      <c r="O20" s="16">
        <v>574.99999999999989</v>
      </c>
      <c r="P20" s="21">
        <v>8</v>
      </c>
    </row>
    <row r="21" spans="1:16" ht="12" customHeight="1" x14ac:dyDescent="0.2">
      <c r="A21" s="20">
        <v>9</v>
      </c>
      <c r="B21" s="36" t="s">
        <v>23</v>
      </c>
      <c r="C21" s="16">
        <f>SUM(D21:G21)</f>
        <v>-6102.8000000000011</v>
      </c>
      <c r="D21" s="16">
        <v>-1615.5</v>
      </c>
      <c r="E21" s="16">
        <v>-1644.8</v>
      </c>
      <c r="F21" s="16">
        <v>-1625.4</v>
      </c>
      <c r="G21" s="16">
        <v>-1217.0999999999999</v>
      </c>
      <c r="H21" s="16">
        <f>SUM(I21:L21)</f>
        <v>-6648</v>
      </c>
      <c r="I21" s="16">
        <v>-1759.6</v>
      </c>
      <c r="J21" s="16">
        <v>-1628.8</v>
      </c>
      <c r="K21" s="16">
        <v>-1772.3</v>
      </c>
      <c r="L21" s="16">
        <v>-1487.3</v>
      </c>
      <c r="M21" s="16">
        <f>SUM(N21:O21)</f>
        <v>-3359.2</v>
      </c>
      <c r="N21" s="16">
        <v>-1833.6999999999998</v>
      </c>
      <c r="O21" s="16">
        <v>-1525.5</v>
      </c>
      <c r="P21" s="21">
        <v>9</v>
      </c>
    </row>
    <row r="22" spans="1:16" ht="12" customHeight="1" x14ac:dyDescent="0.2">
      <c r="A22" s="20">
        <v>10</v>
      </c>
      <c r="B22" s="36" t="s">
        <v>24</v>
      </c>
      <c r="C22" s="7">
        <f>C19+C20+C21</f>
        <v>-4167.8999999999978</v>
      </c>
      <c r="D22" s="7">
        <f t="shared" ref="D22:G22" si="9">D19+D20+D21</f>
        <v>-1017.7999999999995</v>
      </c>
      <c r="E22" s="7">
        <f t="shared" si="9"/>
        <v>-996.40000000000077</v>
      </c>
      <c r="F22" s="7">
        <f t="shared" si="9"/>
        <v>-1618.3999999999994</v>
      </c>
      <c r="G22" s="7">
        <f t="shared" si="9"/>
        <v>-535.29999999999916</v>
      </c>
      <c r="H22" s="7">
        <f>H19+H20+H21</f>
        <v>-3003.0999999999981</v>
      </c>
      <c r="I22" s="7">
        <f t="shared" ref="I22:L22" si="10">I19+I20+I21</f>
        <v>-621.19999999999891</v>
      </c>
      <c r="J22" s="7">
        <f t="shared" si="10"/>
        <v>-485.80000000000041</v>
      </c>
      <c r="K22" s="7">
        <f t="shared" si="10"/>
        <v>-1106.0000000000014</v>
      </c>
      <c r="L22" s="7">
        <f t="shared" si="10"/>
        <v>-790.0999999999998</v>
      </c>
      <c r="M22" s="7">
        <f>M19+M20+M21</f>
        <v>-877.900000000001</v>
      </c>
      <c r="N22" s="7">
        <f t="shared" ref="N22:O22" si="11">N19+N20+N21</f>
        <v>-410.20000000000005</v>
      </c>
      <c r="O22" s="7">
        <f t="shared" si="11"/>
        <v>-467.69999999999936</v>
      </c>
      <c r="P22" s="21">
        <v>10</v>
      </c>
    </row>
    <row r="23" spans="1:16" ht="12" customHeight="1" x14ac:dyDescent="0.2">
      <c r="A23" s="20">
        <v>11</v>
      </c>
      <c r="B23" s="36" t="s">
        <v>25</v>
      </c>
      <c r="C23" s="16">
        <f>SUM(D23:G23)</f>
        <v>921.4</v>
      </c>
      <c r="D23" s="16">
        <v>229.9</v>
      </c>
      <c r="E23" s="16">
        <v>226</v>
      </c>
      <c r="F23" s="16">
        <v>214.6</v>
      </c>
      <c r="G23" s="16">
        <v>250.89999999999998</v>
      </c>
      <c r="H23" s="16">
        <f>SUM(I23:L23)</f>
        <v>732.7</v>
      </c>
      <c r="I23" s="16">
        <v>188.10000000000002</v>
      </c>
      <c r="J23" s="16">
        <v>177.7</v>
      </c>
      <c r="K23" s="16">
        <v>179.2</v>
      </c>
      <c r="L23" s="16">
        <v>187.70000000000002</v>
      </c>
      <c r="M23" s="16">
        <f>SUM(N23:O23)</f>
        <v>374.4</v>
      </c>
      <c r="N23" s="16">
        <v>190.8</v>
      </c>
      <c r="O23" s="16">
        <v>183.6</v>
      </c>
      <c r="P23" s="21">
        <v>11</v>
      </c>
    </row>
    <row r="24" spans="1:16" ht="12" customHeight="1" x14ac:dyDescent="0.2">
      <c r="A24" s="20">
        <v>12</v>
      </c>
      <c r="B24" s="36" t="s">
        <v>26</v>
      </c>
      <c r="C24" s="16">
        <f>SUM(D24:G24)</f>
        <v>-1027.4000000000001</v>
      </c>
      <c r="D24" s="16">
        <v>-248.20000000000002</v>
      </c>
      <c r="E24" s="16">
        <v>-262.3</v>
      </c>
      <c r="F24" s="16">
        <v>-266.70000000000005</v>
      </c>
      <c r="G24" s="16">
        <v>-250.2</v>
      </c>
      <c r="H24" s="16">
        <f>SUM(I24:L24)</f>
        <v>-889.7</v>
      </c>
      <c r="I24" s="16">
        <v>-216.99999999999997</v>
      </c>
      <c r="J24" s="16">
        <v>-221.49999999999997</v>
      </c>
      <c r="K24" s="16">
        <v>-224</v>
      </c>
      <c r="L24" s="16">
        <v>-227.2</v>
      </c>
      <c r="M24" s="16">
        <f>SUM(N24:O24)</f>
        <v>-429.8</v>
      </c>
      <c r="N24" s="16">
        <v>-207.70000000000002</v>
      </c>
      <c r="O24" s="16">
        <v>-222.1</v>
      </c>
      <c r="P24" s="21">
        <v>12</v>
      </c>
    </row>
    <row r="25" spans="1:16" ht="14.25" customHeight="1" x14ac:dyDescent="0.25">
      <c r="A25" s="20">
        <v>13</v>
      </c>
      <c r="B25" s="35" t="s">
        <v>27</v>
      </c>
      <c r="C25" s="29">
        <f>SUM(C26:C27)</f>
        <v>26.9</v>
      </c>
      <c r="D25" s="29">
        <f t="shared" ref="D25:O25" si="12">SUM(D26:D27)</f>
        <v>6</v>
      </c>
      <c r="E25" s="29">
        <f t="shared" si="12"/>
        <v>7</v>
      </c>
      <c r="F25" s="29">
        <f t="shared" si="12"/>
        <v>7</v>
      </c>
      <c r="G25" s="29">
        <f t="shared" si="12"/>
        <v>6.9</v>
      </c>
      <c r="H25" s="29">
        <f t="shared" si="12"/>
        <v>24</v>
      </c>
      <c r="I25" s="29">
        <f t="shared" si="12"/>
        <v>6</v>
      </c>
      <c r="J25" s="29">
        <f t="shared" si="12"/>
        <v>6</v>
      </c>
      <c r="K25" s="29">
        <f t="shared" si="12"/>
        <v>6</v>
      </c>
      <c r="L25" s="29">
        <f t="shared" si="12"/>
        <v>6</v>
      </c>
      <c r="M25" s="29">
        <f t="shared" si="12"/>
        <v>12</v>
      </c>
      <c r="N25" s="29">
        <f t="shared" si="12"/>
        <v>6</v>
      </c>
      <c r="O25" s="29">
        <f t="shared" si="12"/>
        <v>6</v>
      </c>
      <c r="P25" s="21">
        <v>13</v>
      </c>
    </row>
    <row r="26" spans="1:16" ht="12" customHeight="1" x14ac:dyDescent="0.2">
      <c r="A26" s="20">
        <v>14</v>
      </c>
      <c r="B26" s="36" t="s">
        <v>28</v>
      </c>
      <c r="C26" s="16">
        <f>SUM(D26:G26)</f>
        <v>26.9</v>
      </c>
      <c r="D26" s="16">
        <v>6</v>
      </c>
      <c r="E26" s="16">
        <v>7</v>
      </c>
      <c r="F26" s="16">
        <v>7</v>
      </c>
      <c r="G26" s="16">
        <v>6.9</v>
      </c>
      <c r="H26" s="16">
        <f>SUM(I26:L26)</f>
        <v>24</v>
      </c>
      <c r="I26" s="16">
        <v>6</v>
      </c>
      <c r="J26" s="16">
        <v>6</v>
      </c>
      <c r="K26" s="16">
        <v>6</v>
      </c>
      <c r="L26" s="16">
        <v>6</v>
      </c>
      <c r="M26" s="16">
        <f>SUM(N26:O26)</f>
        <v>12</v>
      </c>
      <c r="N26" s="16">
        <v>6</v>
      </c>
      <c r="O26" s="16">
        <v>6</v>
      </c>
      <c r="P26" s="21">
        <v>14</v>
      </c>
    </row>
    <row r="27" spans="1:16" ht="12" customHeight="1" x14ac:dyDescent="0.2">
      <c r="A27" s="20">
        <v>15</v>
      </c>
      <c r="B27" s="36" t="s">
        <v>29</v>
      </c>
      <c r="C27" s="24" t="s">
        <v>64</v>
      </c>
      <c r="D27" s="24" t="s">
        <v>64</v>
      </c>
      <c r="E27" s="24" t="s">
        <v>64</v>
      </c>
      <c r="F27" s="24" t="s">
        <v>64</v>
      </c>
      <c r="G27" s="24" t="s">
        <v>64</v>
      </c>
      <c r="H27" s="24" t="s">
        <v>64</v>
      </c>
      <c r="I27" s="24" t="s">
        <v>64</v>
      </c>
      <c r="J27" s="24" t="s">
        <v>64</v>
      </c>
      <c r="K27" s="24" t="s">
        <v>64</v>
      </c>
      <c r="L27" s="24" t="s">
        <v>64</v>
      </c>
      <c r="M27" s="24" t="s">
        <v>64</v>
      </c>
      <c r="N27" s="24" t="s">
        <v>64</v>
      </c>
      <c r="O27" s="24" t="s">
        <v>64</v>
      </c>
      <c r="P27" s="21">
        <v>15</v>
      </c>
    </row>
    <row r="28" spans="1:16" ht="12" customHeight="1" x14ac:dyDescent="0.2">
      <c r="A28" s="20">
        <v>16</v>
      </c>
      <c r="B28" s="36" t="s">
        <v>30</v>
      </c>
      <c r="C28" s="7">
        <f>C13+C25</f>
        <v>-4246.9999999999982</v>
      </c>
      <c r="D28" s="7">
        <f t="shared" ref="D28:G28" si="13">D13+D25</f>
        <v>-1030.0999999999995</v>
      </c>
      <c r="E28" s="7">
        <f t="shared" si="13"/>
        <v>-1025.7000000000007</v>
      </c>
      <c r="F28" s="7">
        <f t="shared" si="13"/>
        <v>-1663.4999999999995</v>
      </c>
      <c r="G28" s="7">
        <f t="shared" si="13"/>
        <v>-527.69999999999925</v>
      </c>
      <c r="H28" s="7">
        <f>H13+H25</f>
        <v>-3136.0999999999976</v>
      </c>
      <c r="I28" s="7">
        <f t="shared" ref="I28:L28" si="14">I13+I25</f>
        <v>-644.09999999999889</v>
      </c>
      <c r="J28" s="7">
        <f t="shared" si="14"/>
        <v>-523.60000000000036</v>
      </c>
      <c r="K28" s="7">
        <f t="shared" si="14"/>
        <v>-1144.8000000000013</v>
      </c>
      <c r="L28" s="7">
        <f t="shared" si="14"/>
        <v>-823.59999999999968</v>
      </c>
      <c r="M28" s="7">
        <f>M13+M25</f>
        <v>-921.30000000000109</v>
      </c>
      <c r="N28" s="7">
        <f t="shared" ref="N28:O28" si="15">N13+N25</f>
        <v>-421.1</v>
      </c>
      <c r="O28" s="7">
        <f t="shared" si="15"/>
        <v>-500.19999999999936</v>
      </c>
      <c r="P28" s="21">
        <v>16</v>
      </c>
    </row>
    <row r="29" spans="1:16" ht="14.25" customHeight="1" x14ac:dyDescent="0.25">
      <c r="A29" s="20">
        <v>17</v>
      </c>
      <c r="B29" s="35" t="s">
        <v>56</v>
      </c>
      <c r="C29" s="29">
        <f>C30+C33+C36+C39+C44</f>
        <v>2892.1000000000004</v>
      </c>
      <c r="D29" s="29">
        <f t="shared" ref="D29:G29" si="16">D30+D33+D36+D39+D44</f>
        <v>1614.7</v>
      </c>
      <c r="E29" s="29">
        <f t="shared" si="16"/>
        <v>439.4</v>
      </c>
      <c r="F29" s="29">
        <f t="shared" si="16"/>
        <v>493.70000000000005</v>
      </c>
      <c r="G29" s="29">
        <f t="shared" si="16"/>
        <v>344.30000000000018</v>
      </c>
      <c r="H29" s="29">
        <f>H30+H33+H36+H39+H44</f>
        <v>6663.0000000000009</v>
      </c>
      <c r="I29" s="29">
        <f t="shared" ref="I29:L29" si="17">I30+I33+I36+I39+I44</f>
        <v>2171.8999999999996</v>
      </c>
      <c r="J29" s="29">
        <f t="shared" si="17"/>
        <v>1264.3999999999996</v>
      </c>
      <c r="K29" s="29">
        <f t="shared" si="17"/>
        <v>1774.1</v>
      </c>
      <c r="L29" s="29">
        <f t="shared" si="17"/>
        <v>1452.6</v>
      </c>
      <c r="M29" s="29">
        <f>M30+M33+M36+M39+M44</f>
        <v>2085.599999999999</v>
      </c>
      <c r="N29" s="29">
        <f t="shared" ref="N29:O29" si="18">N30+N33+N36+N39+N44</f>
        <v>-231.30000000000018</v>
      </c>
      <c r="O29" s="29">
        <f t="shared" si="18"/>
        <v>2316.8999999999992</v>
      </c>
      <c r="P29" s="21">
        <v>17</v>
      </c>
    </row>
    <row r="30" spans="1:16" ht="12" customHeight="1" x14ac:dyDescent="0.2">
      <c r="A30" s="20">
        <v>18</v>
      </c>
      <c r="B30" s="36" t="s">
        <v>31</v>
      </c>
      <c r="C30" s="17">
        <f>C31+C32</f>
        <v>3966.2999999999997</v>
      </c>
      <c r="D30" s="17">
        <f t="shared" ref="D30:G30" si="19">D31+D32</f>
        <v>1039.3</v>
      </c>
      <c r="E30" s="17">
        <f t="shared" si="19"/>
        <v>1319</v>
      </c>
      <c r="F30" s="17">
        <f t="shared" si="19"/>
        <v>905.90000000000009</v>
      </c>
      <c r="G30" s="17">
        <f t="shared" si="19"/>
        <v>702.10000000000014</v>
      </c>
      <c r="H30" s="17">
        <f>H31+H32</f>
        <v>5041</v>
      </c>
      <c r="I30" s="17">
        <f t="shared" ref="I30:L30" si="20">I31+I32</f>
        <v>1139.9000000000001</v>
      </c>
      <c r="J30" s="17">
        <f t="shared" si="20"/>
        <v>1478.4999999999998</v>
      </c>
      <c r="K30" s="17">
        <f t="shared" si="20"/>
        <v>1445.1000000000001</v>
      </c>
      <c r="L30" s="17">
        <f t="shared" si="20"/>
        <v>977.50000000000011</v>
      </c>
      <c r="M30" s="17">
        <f>M31+M32</f>
        <v>2643.7</v>
      </c>
      <c r="N30" s="17">
        <f t="shared" ref="N30:O30" si="21">N31+N32</f>
        <v>1218.8</v>
      </c>
      <c r="O30" s="17">
        <f t="shared" si="21"/>
        <v>1424.8999999999999</v>
      </c>
      <c r="P30" s="21">
        <v>18</v>
      </c>
    </row>
    <row r="31" spans="1:16" ht="12" customHeight="1" x14ac:dyDescent="0.2">
      <c r="A31" s="20">
        <v>19</v>
      </c>
      <c r="B31" s="36" t="s">
        <v>32</v>
      </c>
      <c r="C31" s="16">
        <f>SUM(D31:G31)</f>
        <v>-527.9</v>
      </c>
      <c r="D31" s="16">
        <v>-85.2</v>
      </c>
      <c r="E31" s="16">
        <v>-145.79999999999998</v>
      </c>
      <c r="F31" s="16">
        <v>-80.3</v>
      </c>
      <c r="G31" s="16">
        <v>-216.59999999999997</v>
      </c>
      <c r="H31" s="16">
        <f>SUM(I31:L31)</f>
        <v>-184.5</v>
      </c>
      <c r="I31" s="16">
        <v>-48.79999999999999</v>
      </c>
      <c r="J31" s="16">
        <v>-22.2</v>
      </c>
      <c r="K31" s="16">
        <v>-82.2</v>
      </c>
      <c r="L31" s="16">
        <v>-31.3</v>
      </c>
      <c r="M31" s="16">
        <f>SUM(N31:O31)</f>
        <v>-200.90000000000003</v>
      </c>
      <c r="N31" s="16">
        <v>-97.7</v>
      </c>
      <c r="O31" s="16">
        <v>-103.20000000000002</v>
      </c>
      <c r="P31" s="21">
        <v>19</v>
      </c>
    </row>
    <row r="32" spans="1:16" ht="12" customHeight="1" x14ac:dyDescent="0.2">
      <c r="A32" s="20">
        <v>20</v>
      </c>
      <c r="B32" s="36" t="s">
        <v>33</v>
      </c>
      <c r="C32" s="16">
        <f>SUM(D32:G32)</f>
        <v>4494.2</v>
      </c>
      <c r="D32" s="16">
        <v>1124.5</v>
      </c>
      <c r="E32" s="16">
        <v>1464.8</v>
      </c>
      <c r="F32" s="16">
        <v>986.2</v>
      </c>
      <c r="G32" s="16">
        <v>918.7</v>
      </c>
      <c r="H32" s="16">
        <f>SUM(I32:L32)</f>
        <v>5225.5</v>
      </c>
      <c r="I32" s="16">
        <v>1188.7</v>
      </c>
      <c r="J32" s="16">
        <v>1500.6999999999998</v>
      </c>
      <c r="K32" s="16">
        <v>1527.3000000000002</v>
      </c>
      <c r="L32" s="16">
        <v>1008.8000000000001</v>
      </c>
      <c r="M32" s="16">
        <f>SUM(N32:O32)</f>
        <v>2844.6</v>
      </c>
      <c r="N32" s="16">
        <v>1316.5</v>
      </c>
      <c r="O32" s="16">
        <v>1528.1</v>
      </c>
      <c r="P32" s="21">
        <v>20</v>
      </c>
    </row>
    <row r="33" spans="1:16" ht="12" customHeight="1" x14ac:dyDescent="0.2">
      <c r="A33" s="20">
        <v>21</v>
      </c>
      <c r="B33" s="36" t="s">
        <v>34</v>
      </c>
      <c r="C33" s="17">
        <f>C34+C35</f>
        <v>-1471.1999999999998</v>
      </c>
      <c r="D33" s="17">
        <f t="shared" ref="D33:G33" si="22">D34+D35</f>
        <v>-847.30000000000007</v>
      </c>
      <c r="E33" s="17">
        <f t="shared" si="22"/>
        <v>-649.99999999999989</v>
      </c>
      <c r="F33" s="17">
        <f t="shared" si="22"/>
        <v>-409.00000000000006</v>
      </c>
      <c r="G33" s="17">
        <f t="shared" si="22"/>
        <v>435.09999999999991</v>
      </c>
      <c r="H33" s="17">
        <f>H34+H35</f>
        <v>-215.90000000000003</v>
      </c>
      <c r="I33" s="17">
        <f t="shared" ref="I33:L33" si="23">I34+I35</f>
        <v>-38.500000000000007</v>
      </c>
      <c r="J33" s="17">
        <f t="shared" si="23"/>
        <v>144</v>
      </c>
      <c r="K33" s="17">
        <f t="shared" si="23"/>
        <v>-280.3</v>
      </c>
      <c r="L33" s="17">
        <f t="shared" si="23"/>
        <v>-41.1</v>
      </c>
      <c r="M33" s="17">
        <f>M34+M35</f>
        <v>-760.90000000000009</v>
      </c>
      <c r="N33" s="17">
        <f t="shared" ref="N33:O33" si="24">N34+N35</f>
        <v>-489.7</v>
      </c>
      <c r="O33" s="17">
        <f t="shared" si="24"/>
        <v>-271.2</v>
      </c>
      <c r="P33" s="21">
        <v>21</v>
      </c>
    </row>
    <row r="34" spans="1:16" ht="12" customHeight="1" x14ac:dyDescent="0.2">
      <c r="A34" s="20">
        <v>22</v>
      </c>
      <c r="B34" s="36" t="s">
        <v>35</v>
      </c>
      <c r="C34" s="16">
        <f>SUM(D34:G34)</f>
        <v>-254.60000000000002</v>
      </c>
      <c r="D34" s="16">
        <v>-107.6</v>
      </c>
      <c r="E34" s="16">
        <v>-5</v>
      </c>
      <c r="F34" s="16">
        <v>-5.3000000000000007</v>
      </c>
      <c r="G34" s="16">
        <v>-136.70000000000002</v>
      </c>
      <c r="H34" s="16">
        <f>SUM(I34:L34)</f>
        <v>-6.6999999999999984</v>
      </c>
      <c r="I34" s="16">
        <v>-9.1</v>
      </c>
      <c r="J34" s="16">
        <v>1.4</v>
      </c>
      <c r="K34" s="16">
        <v>-2.2000000000000002</v>
      </c>
      <c r="L34" s="16">
        <v>3.2</v>
      </c>
      <c r="M34" s="16">
        <f>SUM(N34:O34)</f>
        <v>-10.7</v>
      </c>
      <c r="N34" s="16">
        <v>12</v>
      </c>
      <c r="O34" s="16">
        <v>-22.7</v>
      </c>
      <c r="P34" s="21">
        <v>22</v>
      </c>
    </row>
    <row r="35" spans="1:16" ht="12" customHeight="1" x14ac:dyDescent="0.2">
      <c r="A35" s="20">
        <v>23</v>
      </c>
      <c r="B35" s="36" t="s">
        <v>36</v>
      </c>
      <c r="C35" s="16">
        <f>SUM(D35:G35)</f>
        <v>-1216.5999999999999</v>
      </c>
      <c r="D35" s="16">
        <v>-739.7</v>
      </c>
      <c r="E35" s="16">
        <v>-644.99999999999989</v>
      </c>
      <c r="F35" s="16">
        <v>-403.70000000000005</v>
      </c>
      <c r="G35" s="16">
        <v>571.79999999999995</v>
      </c>
      <c r="H35" s="16">
        <f>SUM(I35:L35)</f>
        <v>-209.20000000000005</v>
      </c>
      <c r="I35" s="16">
        <v>-29.400000000000006</v>
      </c>
      <c r="J35" s="16">
        <v>142.6</v>
      </c>
      <c r="K35" s="16">
        <v>-278.10000000000002</v>
      </c>
      <c r="L35" s="16">
        <v>-44.300000000000004</v>
      </c>
      <c r="M35" s="16">
        <f>SUM(N35:O35)</f>
        <v>-750.2</v>
      </c>
      <c r="N35" s="16">
        <v>-501.7</v>
      </c>
      <c r="O35" s="16">
        <v>-248.5</v>
      </c>
      <c r="P35" s="21">
        <v>23</v>
      </c>
    </row>
    <row r="36" spans="1:16" ht="12" customHeight="1" x14ac:dyDescent="0.2">
      <c r="A36" s="20">
        <v>24</v>
      </c>
      <c r="B36" s="36" t="s">
        <v>37</v>
      </c>
      <c r="C36" s="17">
        <f>SUM(C37:C38)</f>
        <v>778.2</v>
      </c>
      <c r="D36" s="17">
        <f t="shared" ref="D36:O36" si="25">SUM(D37:D38)</f>
        <v>787.2</v>
      </c>
      <c r="E36" s="17">
        <f t="shared" si="25"/>
        <v>-29.5</v>
      </c>
      <c r="F36" s="17">
        <f t="shared" si="25"/>
        <v>23.199999999999989</v>
      </c>
      <c r="G36" s="17">
        <f t="shared" si="25"/>
        <v>-2.7</v>
      </c>
      <c r="H36" s="17">
        <f t="shared" si="25"/>
        <v>1144.4999999999998</v>
      </c>
      <c r="I36" s="17">
        <f t="shared" si="25"/>
        <v>1087.5</v>
      </c>
      <c r="J36" s="17">
        <f t="shared" si="25"/>
        <v>3.6</v>
      </c>
      <c r="K36" s="17">
        <f t="shared" si="25"/>
        <v>2.1</v>
      </c>
      <c r="L36" s="17">
        <f t="shared" si="25"/>
        <v>51.3</v>
      </c>
      <c r="M36" s="17">
        <f t="shared" si="25"/>
        <v>992.89999999999986</v>
      </c>
      <c r="N36" s="17">
        <f t="shared" si="25"/>
        <v>-5.5</v>
      </c>
      <c r="O36" s="17">
        <f t="shared" si="25"/>
        <v>998.39999999999986</v>
      </c>
      <c r="P36" s="21">
        <v>24</v>
      </c>
    </row>
    <row r="37" spans="1:16" ht="12" customHeight="1" x14ac:dyDescent="0.2">
      <c r="A37" s="20">
        <v>25</v>
      </c>
      <c r="B37" s="36" t="s">
        <v>38</v>
      </c>
      <c r="C37" s="24" t="s">
        <v>64</v>
      </c>
      <c r="D37" s="24" t="s">
        <v>64</v>
      </c>
      <c r="E37" s="24" t="s">
        <v>64</v>
      </c>
      <c r="F37" s="24" t="s">
        <v>64</v>
      </c>
      <c r="G37" s="24" t="s">
        <v>64</v>
      </c>
      <c r="H37" s="24" t="s">
        <v>64</v>
      </c>
      <c r="I37" s="24" t="s">
        <v>64</v>
      </c>
      <c r="J37" s="24" t="s">
        <v>64</v>
      </c>
      <c r="K37" s="24" t="s">
        <v>64</v>
      </c>
      <c r="L37" s="24" t="s">
        <v>64</v>
      </c>
      <c r="M37" s="24" t="s">
        <v>64</v>
      </c>
      <c r="N37" s="24" t="s">
        <v>64</v>
      </c>
      <c r="O37" s="24" t="s">
        <v>64</v>
      </c>
      <c r="P37" s="21">
        <v>25</v>
      </c>
    </row>
    <row r="38" spans="1:16" ht="12" customHeight="1" x14ac:dyDescent="0.2">
      <c r="A38" s="20">
        <v>26</v>
      </c>
      <c r="B38" s="36" t="s">
        <v>39</v>
      </c>
      <c r="C38" s="16">
        <f>SUM(D38:G38)</f>
        <v>778.2</v>
      </c>
      <c r="D38" s="16">
        <v>787.2</v>
      </c>
      <c r="E38" s="16">
        <v>-29.5</v>
      </c>
      <c r="F38" s="16">
        <v>23.199999999999989</v>
      </c>
      <c r="G38" s="16">
        <v>-2.7</v>
      </c>
      <c r="H38" s="16">
        <f>SUM(I38:L38)</f>
        <v>1144.4999999999998</v>
      </c>
      <c r="I38" s="16">
        <v>1087.5</v>
      </c>
      <c r="J38" s="16">
        <v>3.6</v>
      </c>
      <c r="K38" s="16">
        <v>2.1</v>
      </c>
      <c r="L38" s="16">
        <v>51.3</v>
      </c>
      <c r="M38" s="16">
        <f>SUM(N38:O38)</f>
        <v>992.89999999999986</v>
      </c>
      <c r="N38" s="16">
        <v>-5.5</v>
      </c>
      <c r="O38" s="16">
        <v>998.39999999999986</v>
      </c>
      <c r="P38" s="21">
        <v>26</v>
      </c>
    </row>
    <row r="39" spans="1:16" ht="12" customHeight="1" x14ac:dyDescent="0.2">
      <c r="A39" s="20">
        <v>27</v>
      </c>
      <c r="B39" s="36" t="s">
        <v>40</v>
      </c>
      <c r="C39" s="17">
        <f>SUM(C40:C43)</f>
        <v>-5678.7999999999993</v>
      </c>
      <c r="D39" s="17">
        <f t="shared" ref="D39:O39" si="26">SUM(D40:D43)</f>
        <v>-388.59999999999985</v>
      </c>
      <c r="E39" s="17">
        <f t="shared" si="26"/>
        <v>-1591.6</v>
      </c>
      <c r="F39" s="17">
        <f t="shared" si="26"/>
        <v>-770.1</v>
      </c>
      <c r="G39" s="17">
        <f t="shared" si="26"/>
        <v>-2928.5</v>
      </c>
      <c r="H39" s="17">
        <f t="shared" si="26"/>
        <v>257.59999999999991</v>
      </c>
      <c r="I39" s="17">
        <f t="shared" si="26"/>
        <v>1712.4999999999998</v>
      </c>
      <c r="J39" s="17">
        <f t="shared" si="26"/>
        <v>-462.5</v>
      </c>
      <c r="K39" s="17">
        <f t="shared" si="26"/>
        <v>-52.999999999999943</v>
      </c>
      <c r="L39" s="17">
        <f t="shared" si="26"/>
        <v>-939.4</v>
      </c>
      <c r="M39" s="17">
        <f t="shared" si="26"/>
        <v>2871.5999999999995</v>
      </c>
      <c r="N39" s="17">
        <f t="shared" si="26"/>
        <v>468.99999999999989</v>
      </c>
      <c r="O39" s="17">
        <f t="shared" si="26"/>
        <v>2402.5999999999995</v>
      </c>
      <c r="P39" s="21">
        <v>27</v>
      </c>
    </row>
    <row r="40" spans="1:16" ht="12" customHeight="1" x14ac:dyDescent="0.2">
      <c r="A40" s="20">
        <v>28</v>
      </c>
      <c r="B40" s="36" t="s">
        <v>41</v>
      </c>
      <c r="C40" s="24" t="s">
        <v>64</v>
      </c>
      <c r="D40" s="24" t="s">
        <v>64</v>
      </c>
      <c r="E40" s="24" t="s">
        <v>64</v>
      </c>
      <c r="F40" s="24" t="s">
        <v>64</v>
      </c>
      <c r="G40" s="24" t="s">
        <v>64</v>
      </c>
      <c r="H40" s="24" t="s">
        <v>64</v>
      </c>
      <c r="I40" s="24" t="s">
        <v>64</v>
      </c>
      <c r="J40" s="24" t="s">
        <v>64</v>
      </c>
      <c r="K40" s="24" t="s">
        <v>64</v>
      </c>
      <c r="L40" s="24" t="s">
        <v>64</v>
      </c>
      <c r="M40" s="24" t="s">
        <v>64</v>
      </c>
      <c r="N40" s="24" t="s">
        <v>64</v>
      </c>
      <c r="O40" s="24" t="s">
        <v>64</v>
      </c>
      <c r="P40" s="21">
        <v>28</v>
      </c>
    </row>
    <row r="41" spans="1:16" ht="12" customHeight="1" x14ac:dyDescent="0.2">
      <c r="A41" s="20">
        <v>29</v>
      </c>
      <c r="B41" s="36" t="s">
        <v>42</v>
      </c>
      <c r="C41" s="16">
        <f t="shared" ref="C41:C50" si="27">SUM(D41:G41)</f>
        <v>145.4</v>
      </c>
      <c r="D41" s="16">
        <v>-77</v>
      </c>
      <c r="E41" s="16">
        <v>149.5</v>
      </c>
      <c r="F41" s="16">
        <v>-16.600000000000001</v>
      </c>
      <c r="G41" s="16">
        <v>89.5</v>
      </c>
      <c r="H41" s="16">
        <f t="shared" ref="H41:H50" si="28">SUM(I41:L41)</f>
        <v>-14.900000000000006</v>
      </c>
      <c r="I41" s="16">
        <v>-44.800000000000004</v>
      </c>
      <c r="J41" s="16">
        <v>-18.899999999999999</v>
      </c>
      <c r="K41" s="16">
        <v>12.100000000000001</v>
      </c>
      <c r="L41" s="16">
        <v>36.699999999999996</v>
      </c>
      <c r="M41" s="16">
        <f t="shared" ref="M41:M50" si="29">SUM(N41:O41)</f>
        <v>121.80000000000001</v>
      </c>
      <c r="N41" s="16">
        <v>-193.2</v>
      </c>
      <c r="O41" s="16">
        <v>315</v>
      </c>
      <c r="P41" s="21">
        <v>29</v>
      </c>
    </row>
    <row r="42" spans="1:16" ht="12" customHeight="1" x14ac:dyDescent="0.2">
      <c r="A42" s="20">
        <v>30</v>
      </c>
      <c r="B42" s="36" t="s">
        <v>43</v>
      </c>
      <c r="C42" s="16">
        <f t="shared" si="27"/>
        <v>-3613.5999999999995</v>
      </c>
      <c r="D42" s="16">
        <v>-22.999999999999957</v>
      </c>
      <c r="E42" s="16">
        <v>-1225.0999999999999</v>
      </c>
      <c r="F42" s="16">
        <v>9.2000000000000028</v>
      </c>
      <c r="G42" s="16">
        <v>-2374.6999999999998</v>
      </c>
      <c r="H42" s="16">
        <f t="shared" si="28"/>
        <v>1590.7999999999997</v>
      </c>
      <c r="I42" s="16">
        <v>2566.1</v>
      </c>
      <c r="J42" s="16">
        <v>-277.89999999999998</v>
      </c>
      <c r="K42" s="16">
        <v>332.59999999999997</v>
      </c>
      <c r="L42" s="16">
        <v>-1030</v>
      </c>
      <c r="M42" s="16">
        <f t="shared" si="29"/>
        <v>4340.3999999999996</v>
      </c>
      <c r="N42" s="16">
        <v>1513.7</v>
      </c>
      <c r="O42" s="16">
        <v>2826.7</v>
      </c>
      <c r="P42" s="21">
        <v>30</v>
      </c>
    </row>
    <row r="43" spans="1:16" ht="12" customHeight="1" x14ac:dyDescent="0.2">
      <c r="A43" s="20">
        <v>31</v>
      </c>
      <c r="B43" s="36" t="s">
        <v>44</v>
      </c>
      <c r="C43" s="16">
        <f t="shared" si="27"/>
        <v>-2210.6</v>
      </c>
      <c r="D43" s="16">
        <v>-288.59999999999991</v>
      </c>
      <c r="E43" s="16">
        <v>-515.99999999999989</v>
      </c>
      <c r="F43" s="16">
        <v>-762.7</v>
      </c>
      <c r="G43" s="16">
        <v>-643.30000000000007</v>
      </c>
      <c r="H43" s="16">
        <f t="shared" si="28"/>
        <v>-1318.2999999999997</v>
      </c>
      <c r="I43" s="16">
        <v>-808.8</v>
      </c>
      <c r="J43" s="16">
        <v>-165.70000000000007</v>
      </c>
      <c r="K43" s="16">
        <v>-397.69999999999993</v>
      </c>
      <c r="L43" s="16">
        <v>53.9</v>
      </c>
      <c r="M43" s="16">
        <f t="shared" si="29"/>
        <v>-1590.6000000000004</v>
      </c>
      <c r="N43" s="16">
        <v>-851.50000000000011</v>
      </c>
      <c r="O43" s="16">
        <v>-739.10000000000014</v>
      </c>
      <c r="P43" s="21">
        <v>31</v>
      </c>
    </row>
    <row r="44" spans="1:16" ht="12" customHeight="1" x14ac:dyDescent="0.2">
      <c r="A44" s="20">
        <v>32</v>
      </c>
      <c r="B44" s="36" t="s">
        <v>45</v>
      </c>
      <c r="C44" s="17">
        <f>C45+C46+C47+C48</f>
        <v>5297.5999999999995</v>
      </c>
      <c r="D44" s="17">
        <f t="shared" ref="D44:G44" si="30">D45+D46+D47+D48</f>
        <v>1024.0999999999999</v>
      </c>
      <c r="E44" s="17">
        <f t="shared" si="30"/>
        <v>1391.4999999999998</v>
      </c>
      <c r="F44" s="17">
        <f t="shared" si="30"/>
        <v>743.7</v>
      </c>
      <c r="G44" s="17">
        <f t="shared" si="30"/>
        <v>2138.3000000000002</v>
      </c>
      <c r="H44" s="17">
        <f>H45+H46+H47+H48</f>
        <v>435.79999999999978</v>
      </c>
      <c r="I44" s="17">
        <f t="shared" ref="I44:L44" si="31">I45+I46+I47+I48</f>
        <v>-1729.5</v>
      </c>
      <c r="J44" s="17">
        <f t="shared" si="31"/>
        <v>100.80000000000001</v>
      </c>
      <c r="K44" s="17">
        <f t="shared" si="31"/>
        <v>660.19999999999993</v>
      </c>
      <c r="L44" s="17">
        <f t="shared" si="31"/>
        <v>1404.2999999999997</v>
      </c>
      <c r="M44" s="17">
        <f>M45+M46+M47+M48</f>
        <v>-3661.7000000000003</v>
      </c>
      <c r="N44" s="17">
        <f t="shared" ref="N44:O44" si="32">N45+N46+N47+N48</f>
        <v>-1423.9</v>
      </c>
      <c r="O44" s="17">
        <f t="shared" si="32"/>
        <v>-2237.7999999999997</v>
      </c>
      <c r="P44" s="21">
        <v>32</v>
      </c>
    </row>
    <row r="45" spans="1:16" ht="12" customHeight="1" x14ac:dyDescent="0.2">
      <c r="A45" s="20">
        <v>33</v>
      </c>
      <c r="B45" s="36" t="s">
        <v>46</v>
      </c>
      <c r="C45" s="16">
        <f t="shared" si="27"/>
        <v>-18.5</v>
      </c>
      <c r="D45" s="16">
        <v>-4.5999999999999996</v>
      </c>
      <c r="E45" s="16">
        <v>-7.5</v>
      </c>
      <c r="F45" s="16">
        <v>0.60000000000000009</v>
      </c>
      <c r="G45" s="16">
        <v>-7.0000000000000009</v>
      </c>
      <c r="H45" s="16">
        <f t="shared" si="28"/>
        <v>-13.4</v>
      </c>
      <c r="I45" s="16">
        <v>-3.6</v>
      </c>
      <c r="J45" s="16">
        <v>-0.29999999999999993</v>
      </c>
      <c r="K45" s="16">
        <v>-7.7</v>
      </c>
      <c r="L45" s="16">
        <v>-1.8</v>
      </c>
      <c r="M45" s="16">
        <f t="shared" si="29"/>
        <v>0.60000000000000009</v>
      </c>
      <c r="N45" s="16">
        <v>-2.6</v>
      </c>
      <c r="O45" s="16">
        <v>3.2</v>
      </c>
      <c r="P45" s="21">
        <v>33</v>
      </c>
    </row>
    <row r="46" spans="1:16" ht="12" customHeight="1" x14ac:dyDescent="0.2">
      <c r="A46" s="20">
        <v>34</v>
      </c>
      <c r="B46" s="36" t="s">
        <v>47</v>
      </c>
      <c r="C46" s="16">
        <f t="shared" si="27"/>
        <v>474.60000000000008</v>
      </c>
      <c r="D46" s="16">
        <v>-30.800000000000008</v>
      </c>
      <c r="E46" s="16">
        <v>-28.70000000000001</v>
      </c>
      <c r="F46" s="16">
        <v>635.30000000000007</v>
      </c>
      <c r="G46" s="16">
        <v>-101.2</v>
      </c>
      <c r="H46" s="16">
        <f t="shared" si="28"/>
        <v>197.1</v>
      </c>
      <c r="I46" s="16">
        <v>36.599999999999994</v>
      </c>
      <c r="J46" s="16">
        <v>-74.200000000000017</v>
      </c>
      <c r="K46" s="16">
        <v>-84.6</v>
      </c>
      <c r="L46" s="16">
        <v>319.3</v>
      </c>
      <c r="M46" s="16">
        <f t="shared" si="29"/>
        <v>93.900000000000034</v>
      </c>
      <c r="N46" s="16">
        <v>323.8</v>
      </c>
      <c r="O46" s="16">
        <v>-229.89999999999998</v>
      </c>
      <c r="P46" s="21">
        <v>34</v>
      </c>
    </row>
    <row r="47" spans="1:16" ht="12" customHeight="1" x14ac:dyDescent="0.2">
      <c r="A47" s="20">
        <v>35</v>
      </c>
      <c r="B47" s="36" t="s">
        <v>48</v>
      </c>
      <c r="C47" s="16">
        <f t="shared" si="27"/>
        <v>4916.7999999999993</v>
      </c>
      <c r="D47" s="16">
        <v>1203.5999999999999</v>
      </c>
      <c r="E47" s="16">
        <v>1364.7999999999997</v>
      </c>
      <c r="F47" s="16">
        <v>110.09999999999988</v>
      </c>
      <c r="G47" s="16">
        <v>2238.3000000000002</v>
      </c>
      <c r="H47" s="16">
        <f t="shared" si="28"/>
        <v>231.5999999999998</v>
      </c>
      <c r="I47" s="16">
        <v>-1776.3</v>
      </c>
      <c r="J47" s="16">
        <v>171.10000000000002</v>
      </c>
      <c r="K47" s="16">
        <v>760.49999999999989</v>
      </c>
      <c r="L47" s="16">
        <v>1076.2999999999997</v>
      </c>
      <c r="M47" s="16">
        <f t="shared" si="29"/>
        <v>-3761.6000000000004</v>
      </c>
      <c r="N47" s="16">
        <v>-1754.2</v>
      </c>
      <c r="O47" s="16">
        <v>-2007.4</v>
      </c>
      <c r="P47" s="21">
        <v>35</v>
      </c>
    </row>
    <row r="48" spans="1:16" ht="12" customHeight="1" x14ac:dyDescent="0.2">
      <c r="A48" s="20">
        <v>36</v>
      </c>
      <c r="B48" s="36" t="s">
        <v>49</v>
      </c>
      <c r="C48" s="16">
        <f t="shared" si="27"/>
        <v>-75.3</v>
      </c>
      <c r="D48" s="16">
        <v>-144.1</v>
      </c>
      <c r="E48" s="16">
        <v>62.899999999999991</v>
      </c>
      <c r="F48" s="16">
        <v>-2.3000000000000043</v>
      </c>
      <c r="G48" s="16">
        <v>8.1999999999999993</v>
      </c>
      <c r="H48" s="16">
        <f t="shared" si="28"/>
        <v>20.500000000000014</v>
      </c>
      <c r="I48" s="16">
        <v>13.800000000000002</v>
      </c>
      <c r="J48" s="16">
        <v>4.2000000000000037</v>
      </c>
      <c r="K48" s="16">
        <v>-7.9999999999999956</v>
      </c>
      <c r="L48" s="16">
        <v>10.500000000000004</v>
      </c>
      <c r="M48" s="16">
        <f t="shared" si="29"/>
        <v>5.4000000000000039</v>
      </c>
      <c r="N48" s="16">
        <v>9.1000000000000014</v>
      </c>
      <c r="O48" s="16">
        <v>-3.6999999999999975</v>
      </c>
      <c r="P48" s="21">
        <v>36</v>
      </c>
    </row>
    <row r="49" spans="1:16" ht="12" customHeight="1" x14ac:dyDescent="0.2">
      <c r="A49" s="20">
        <v>37</v>
      </c>
      <c r="B49" s="36" t="s">
        <v>50</v>
      </c>
      <c r="C49" s="7">
        <f>C13+C25+C29</f>
        <v>-1354.8999999999978</v>
      </c>
      <c r="D49" s="7">
        <f t="shared" ref="D49:G49" si="33">D13+D25+D29</f>
        <v>584.60000000000059</v>
      </c>
      <c r="E49" s="7">
        <f t="shared" si="33"/>
        <v>-586.30000000000075</v>
      </c>
      <c r="F49" s="7">
        <f t="shared" si="33"/>
        <v>-1169.7999999999995</v>
      </c>
      <c r="G49" s="7">
        <f t="shared" si="33"/>
        <v>-183.39999999999907</v>
      </c>
      <c r="H49" s="7">
        <f>H13+H25+H29</f>
        <v>3526.9000000000033</v>
      </c>
      <c r="I49" s="7">
        <f t="shared" ref="I49:L49" si="34">I13+I25+I29</f>
        <v>1527.8000000000006</v>
      </c>
      <c r="J49" s="7">
        <f t="shared" si="34"/>
        <v>740.79999999999927</v>
      </c>
      <c r="K49" s="7">
        <f t="shared" si="34"/>
        <v>629.29999999999859</v>
      </c>
      <c r="L49" s="7">
        <f t="shared" si="34"/>
        <v>629.00000000000023</v>
      </c>
      <c r="M49" s="7">
        <f>M13+M25+M29</f>
        <v>1164.2999999999979</v>
      </c>
      <c r="N49" s="7">
        <f t="shared" ref="N49:O49" si="35">N13+N25+N29</f>
        <v>-652.4000000000002</v>
      </c>
      <c r="O49" s="7">
        <f t="shared" si="35"/>
        <v>1816.6999999999998</v>
      </c>
      <c r="P49" s="21">
        <v>37</v>
      </c>
    </row>
    <row r="50" spans="1:16" ht="14.25" customHeight="1" x14ac:dyDescent="0.25">
      <c r="A50" s="20">
        <v>38</v>
      </c>
      <c r="B50" s="35" t="s">
        <v>51</v>
      </c>
      <c r="C50" s="29">
        <f t="shared" si="27"/>
        <v>370.49999999999943</v>
      </c>
      <c r="D50" s="29">
        <v>269.30000000000018</v>
      </c>
      <c r="E50" s="29">
        <v>-226.5</v>
      </c>
      <c r="F50" s="29">
        <v>509.69999999999982</v>
      </c>
      <c r="G50" s="29">
        <v>-182.00000000000057</v>
      </c>
      <c r="H50" s="29">
        <f t="shared" si="28"/>
        <v>-2199.7000000000007</v>
      </c>
      <c r="I50" s="29">
        <v>-386.10000000000093</v>
      </c>
      <c r="J50" s="29">
        <v>-589.79999999999995</v>
      </c>
      <c r="K50" s="29">
        <v>-871.2</v>
      </c>
      <c r="L50" s="29">
        <v>-352.59999999999968</v>
      </c>
      <c r="M50" s="29">
        <f t="shared" si="29"/>
        <v>-1022.9000000000003</v>
      </c>
      <c r="N50" s="29">
        <v>-238.00000000000023</v>
      </c>
      <c r="O50" s="29">
        <v>-784.90000000000009</v>
      </c>
      <c r="P50" s="21">
        <v>38</v>
      </c>
    </row>
    <row r="51" spans="1:16" ht="12" customHeight="1" x14ac:dyDescent="0.2">
      <c r="A51" s="20">
        <v>39</v>
      </c>
      <c r="B51" s="36" t="s">
        <v>52</v>
      </c>
      <c r="C51" s="7">
        <f>C49+C50</f>
        <v>-984.39999999999839</v>
      </c>
      <c r="D51" s="7">
        <f>D49+D50</f>
        <v>853.90000000000077</v>
      </c>
      <c r="E51" s="7">
        <f t="shared" ref="E51:O51" si="36">E49+E50</f>
        <v>-812.80000000000075</v>
      </c>
      <c r="F51" s="7">
        <f t="shared" si="36"/>
        <v>-660.09999999999968</v>
      </c>
      <c r="G51" s="7">
        <f t="shared" si="36"/>
        <v>-365.39999999999964</v>
      </c>
      <c r="H51" s="7">
        <f t="shared" si="36"/>
        <v>1327.2000000000025</v>
      </c>
      <c r="I51" s="7">
        <f t="shared" si="36"/>
        <v>1141.6999999999998</v>
      </c>
      <c r="J51" s="7">
        <f t="shared" si="36"/>
        <v>150.99999999999932</v>
      </c>
      <c r="K51" s="7">
        <f t="shared" si="36"/>
        <v>-241.90000000000146</v>
      </c>
      <c r="L51" s="7">
        <f t="shared" si="36"/>
        <v>276.40000000000055</v>
      </c>
      <c r="M51" s="7">
        <f t="shared" si="36"/>
        <v>141.39999999999759</v>
      </c>
      <c r="N51" s="7">
        <f t="shared" si="36"/>
        <v>-890.40000000000043</v>
      </c>
      <c r="O51" s="7">
        <f t="shared" si="36"/>
        <v>1031.7999999999997</v>
      </c>
      <c r="P51" s="21">
        <v>39</v>
      </c>
    </row>
    <row r="52" spans="1:16" ht="14.25" customHeight="1" x14ac:dyDescent="0.25">
      <c r="A52" s="20">
        <v>40</v>
      </c>
      <c r="B52" s="35" t="s">
        <v>53</v>
      </c>
      <c r="C52" s="29">
        <f>SUM(C53:C55)</f>
        <v>984.40000000000009</v>
      </c>
      <c r="D52" s="29">
        <f t="shared" ref="D52:O52" si="37">SUM(D53:D55)</f>
        <v>-853.90000000000009</v>
      </c>
      <c r="E52" s="29">
        <f t="shared" si="37"/>
        <v>812.80000000000007</v>
      </c>
      <c r="F52" s="29">
        <f t="shared" si="37"/>
        <v>660.1</v>
      </c>
      <c r="G52" s="29">
        <f t="shared" si="37"/>
        <v>365.4</v>
      </c>
      <c r="H52" s="29">
        <f t="shared" si="37"/>
        <v>-1327.1999999999998</v>
      </c>
      <c r="I52" s="29">
        <f t="shared" si="37"/>
        <v>-1141.6999999999998</v>
      </c>
      <c r="J52" s="29">
        <f t="shared" si="37"/>
        <v>-151</v>
      </c>
      <c r="K52" s="29">
        <f t="shared" si="37"/>
        <v>241.90000000000009</v>
      </c>
      <c r="L52" s="29">
        <f t="shared" si="37"/>
        <v>-276.40000000000003</v>
      </c>
      <c r="M52" s="29">
        <f t="shared" si="37"/>
        <v>-141.39999999999986</v>
      </c>
      <c r="N52" s="29">
        <f t="shared" si="37"/>
        <v>890.4</v>
      </c>
      <c r="O52" s="29">
        <f t="shared" si="37"/>
        <v>-1031.8</v>
      </c>
      <c r="P52" s="21">
        <v>40</v>
      </c>
    </row>
    <row r="53" spans="1:16" ht="12" customHeight="1" x14ac:dyDescent="0.2">
      <c r="A53" s="20">
        <v>41</v>
      </c>
      <c r="B53" s="36" t="s">
        <v>54</v>
      </c>
      <c r="C53" s="16">
        <f t="shared" ref="C53:C55" si="38">SUM(D53:G53)</f>
        <v>77.599999999999994</v>
      </c>
      <c r="D53" s="16">
        <v>-768.2</v>
      </c>
      <c r="E53" s="16">
        <v>395.70000000000005</v>
      </c>
      <c r="F53" s="16">
        <v>233.1</v>
      </c>
      <c r="G53" s="16">
        <v>217</v>
      </c>
      <c r="H53" s="16">
        <f t="shared" ref="H53:H55" si="39">SUM(I53:L53)</f>
        <v>-608.89999999999986</v>
      </c>
      <c r="I53" s="16">
        <v>-793.69999999999993</v>
      </c>
      <c r="J53" s="16">
        <v>-76.599999999999994</v>
      </c>
      <c r="K53" s="16">
        <v>661.2</v>
      </c>
      <c r="L53" s="16">
        <v>-399.8</v>
      </c>
      <c r="M53" s="16">
        <f>SUM(N53:O53)</f>
        <v>159.40000000000009</v>
      </c>
      <c r="N53" s="16">
        <v>747</v>
      </c>
      <c r="O53" s="16">
        <v>-587.59999999999991</v>
      </c>
      <c r="P53" s="21">
        <v>41</v>
      </c>
    </row>
    <row r="54" spans="1:16" ht="12" customHeight="1" x14ac:dyDescent="0.2">
      <c r="A54" s="20">
        <v>42</v>
      </c>
      <c r="B54" s="36" t="s">
        <v>59</v>
      </c>
      <c r="C54" s="24" t="s">
        <v>64</v>
      </c>
      <c r="D54" s="24" t="s">
        <v>64</v>
      </c>
      <c r="E54" s="24" t="s">
        <v>64</v>
      </c>
      <c r="F54" s="24" t="s">
        <v>64</v>
      </c>
      <c r="G54" s="24" t="s">
        <v>64</v>
      </c>
      <c r="H54" s="24" t="s">
        <v>64</v>
      </c>
      <c r="I54" s="24" t="s">
        <v>64</v>
      </c>
      <c r="J54" s="24" t="s">
        <v>64</v>
      </c>
      <c r="K54" s="24" t="s">
        <v>64</v>
      </c>
      <c r="L54" s="24" t="s">
        <v>64</v>
      </c>
      <c r="M54" s="24" t="s">
        <v>64</v>
      </c>
      <c r="N54" s="24" t="s">
        <v>64</v>
      </c>
      <c r="O54" s="24" t="s">
        <v>64</v>
      </c>
      <c r="P54" s="21">
        <v>42</v>
      </c>
    </row>
    <row r="55" spans="1:16" ht="12" customHeight="1" x14ac:dyDescent="0.2">
      <c r="A55" s="20">
        <v>43</v>
      </c>
      <c r="B55" s="36" t="s">
        <v>55</v>
      </c>
      <c r="C55" s="16">
        <f t="shared" si="38"/>
        <v>906.80000000000007</v>
      </c>
      <c r="D55" s="16">
        <v>-85.699999999999989</v>
      </c>
      <c r="E55" s="16">
        <v>417.1</v>
      </c>
      <c r="F55" s="16">
        <v>427</v>
      </c>
      <c r="G55" s="16">
        <v>148.4</v>
      </c>
      <c r="H55" s="16">
        <f t="shared" si="39"/>
        <v>-718.3</v>
      </c>
      <c r="I55" s="16">
        <v>-348</v>
      </c>
      <c r="J55" s="16">
        <v>-74.400000000000006</v>
      </c>
      <c r="K55" s="16">
        <v>-419.29999999999995</v>
      </c>
      <c r="L55" s="16">
        <v>123.39999999999999</v>
      </c>
      <c r="M55" s="16">
        <f>SUM(N55:O55)</f>
        <v>-300.79999999999995</v>
      </c>
      <c r="N55" s="16">
        <v>143.4</v>
      </c>
      <c r="O55" s="16">
        <v>-444.2</v>
      </c>
      <c r="P55" s="21">
        <v>43</v>
      </c>
    </row>
    <row r="56" spans="1:16" ht="6" customHeight="1" x14ac:dyDescent="0.2">
      <c r="A56" s="31"/>
      <c r="B56" s="37"/>
      <c r="C56" s="22"/>
      <c r="D56" s="22"/>
      <c r="E56" s="22"/>
      <c r="F56" s="22"/>
      <c r="G56" s="22"/>
      <c r="H56" s="22"/>
      <c r="I56" s="22"/>
      <c r="J56" s="23"/>
      <c r="K56" s="23"/>
      <c r="L56" s="23"/>
      <c r="M56" s="23"/>
      <c r="N56" s="22"/>
      <c r="O56" s="23"/>
      <c r="P56" s="33"/>
    </row>
    <row r="57" spans="1:16" ht="6" customHeight="1" x14ac:dyDescent="0.2">
      <c r="B57" s="18"/>
      <c r="C57" s="19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6" ht="12.6" customHeight="1" x14ac:dyDescent="0.2">
      <c r="A58" s="1" t="s">
        <v>57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6" ht="12.6" customHeight="1" x14ac:dyDescent="0.2">
      <c r="A59" s="1" t="s">
        <v>58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spans="1:16" ht="12.6" customHeight="1" x14ac:dyDescent="0.2">
      <c r="A60" s="1" t="s">
        <v>4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spans="1:16" ht="12.6" customHeight="1" x14ac:dyDescent="0.2">
      <c r="A61" s="1" t="s">
        <v>9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</row>
    <row r="62" spans="1:16" ht="12.6" customHeight="1" x14ac:dyDescent="0.2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6" ht="12.6" customHeight="1" x14ac:dyDescent="0.2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</row>
    <row r="64" spans="1:16" ht="12.6" customHeight="1" x14ac:dyDescent="0.2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3:15" ht="12.6" customHeight="1" x14ac:dyDescent="0.2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</row>
    <row r="66" spans="3:15" ht="12.6" customHeight="1" x14ac:dyDescent="0.2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3:15" ht="12.6" customHeight="1" x14ac:dyDescent="0.2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</row>
    <row r="68" spans="3:15" ht="12.6" customHeight="1" x14ac:dyDescent="0.2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</row>
    <row r="69" spans="3:15" ht="12.6" customHeight="1" x14ac:dyDescent="0.2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</row>
    <row r="70" spans="3:15" ht="12.6" customHeight="1" x14ac:dyDescent="0.2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</row>
    <row r="71" spans="3:15" ht="12.6" customHeight="1" x14ac:dyDescent="0.2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</row>
    <row r="72" spans="3:15" ht="12.6" customHeight="1" x14ac:dyDescent="0.2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</row>
    <row r="73" spans="3:15" ht="12.6" customHeight="1" x14ac:dyDescent="0.2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</row>
    <row r="74" spans="3:15" ht="12.6" customHeight="1" x14ac:dyDescent="0.2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</row>
    <row r="75" spans="3:15" ht="12.6" customHeight="1" x14ac:dyDescent="0.2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3:15" ht="12.6" customHeight="1" x14ac:dyDescent="0.2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</row>
    <row r="77" spans="3:15" ht="12.6" customHeight="1" x14ac:dyDescent="0.2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</row>
    <row r="78" spans="3:15" ht="12.6" customHeight="1" x14ac:dyDescent="0.2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</row>
    <row r="79" spans="3:15" ht="12.6" customHeight="1" x14ac:dyDescent="0.2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</row>
    <row r="80" spans="3:15" ht="12.6" customHeight="1" x14ac:dyDescent="0.2">
      <c r="C80" s="8"/>
      <c r="D80" s="14"/>
      <c r="E80" s="14"/>
      <c r="F80" s="14"/>
      <c r="G80" s="14"/>
      <c r="H80" s="8"/>
      <c r="I80" s="8"/>
      <c r="J80" s="8"/>
      <c r="K80" s="8"/>
      <c r="L80" s="8"/>
      <c r="M80" s="8"/>
      <c r="N80" s="15"/>
      <c r="O80" s="15"/>
    </row>
    <row r="81" spans="3:15" ht="12.6" customHeight="1" x14ac:dyDescent="0.2"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3:15" ht="12.6" customHeight="1" x14ac:dyDescent="0.2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3:15" ht="12.6" customHeight="1" x14ac:dyDescent="0.2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3:15" ht="12.6" customHeight="1" x14ac:dyDescent="0.2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3:15" ht="12.6" customHeight="1" x14ac:dyDescent="0.2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3:15" ht="12.6" customHeight="1" x14ac:dyDescent="0.2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3:15" ht="12.6" customHeight="1" x14ac:dyDescent="0.2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3:15" ht="12.6" customHeight="1" x14ac:dyDescent="0.2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3:15" ht="12.6" customHeight="1" x14ac:dyDescent="0.2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3:15" ht="12.6" customHeight="1" x14ac:dyDescent="0.2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3:15" ht="12.6" customHeight="1" x14ac:dyDescent="0.2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</row>
    <row r="92" spans="3:15" ht="12.6" customHeight="1" x14ac:dyDescent="0.2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</row>
    <row r="93" spans="3:15" ht="12.6" customHeight="1" x14ac:dyDescent="0.2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3:15" ht="12.6" customHeight="1" x14ac:dyDescent="0.2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</row>
    <row r="95" spans="3:15" ht="12.6" customHeight="1" x14ac:dyDescent="0.2"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3:15" ht="12.6" customHeight="1" x14ac:dyDescent="0.2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</row>
    <row r="97" spans="3:15" ht="12.6" customHeight="1" x14ac:dyDescent="0.2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</row>
    <row r="98" spans="3:15" ht="12.6" customHeight="1" x14ac:dyDescent="0.2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3:15" ht="12.6" customHeight="1" x14ac:dyDescent="0.2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3:15" ht="12.6" customHeight="1" x14ac:dyDescent="0.2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3:15" ht="12.6" customHeight="1" x14ac:dyDescent="0.2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3:15" ht="12.6" customHeight="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3:15" ht="12.6" customHeight="1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3:15" ht="12.6" customHeight="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3:15" ht="12.6" customHeight="1" x14ac:dyDescent="0.2">
      <c r="C105" s="6"/>
      <c r="D105" s="6"/>
      <c r="E105" s="6"/>
      <c r="F105" s="6"/>
      <c r="G105" s="6"/>
      <c r="H105" s="2"/>
      <c r="I105" s="2"/>
      <c r="J105" s="2"/>
      <c r="K105" s="2"/>
      <c r="L105" s="2"/>
      <c r="M105" s="2"/>
      <c r="N105" s="2"/>
      <c r="O105" s="2"/>
    </row>
    <row r="106" spans="3:15" ht="12.6" customHeight="1" x14ac:dyDescent="0.2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3:15" ht="12.6" customHeight="1" x14ac:dyDescent="0.2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</row>
    <row r="108" spans="3:15" ht="12.6" customHeight="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</sheetData>
  <mergeCells count="19">
    <mergeCell ref="H2:P2"/>
    <mergeCell ref="H4:P4"/>
    <mergeCell ref="H5:P5"/>
    <mergeCell ref="H8:O8"/>
    <mergeCell ref="H7:O7"/>
    <mergeCell ref="A7:A11"/>
    <mergeCell ref="P7:P11"/>
    <mergeCell ref="I10:L10"/>
    <mergeCell ref="H9:L9"/>
    <mergeCell ref="B7:B11"/>
    <mergeCell ref="C7:G7"/>
    <mergeCell ref="C8:G8"/>
    <mergeCell ref="C10:C11"/>
    <mergeCell ref="H10:H11"/>
    <mergeCell ref="D10:G10"/>
    <mergeCell ref="C9:G9"/>
    <mergeCell ref="M10:M11"/>
    <mergeCell ref="N10:O10"/>
    <mergeCell ref="M9:O9"/>
  </mergeCells>
  <phoneticPr fontId="1" type="noConversion"/>
  <printOptions horizontalCentered="1"/>
  <pageMargins left="0.74803149606299213" right="0.74803149606299213" top="0.98425196850393704" bottom="0.98425196850393704" header="0" footer="0"/>
  <pageSetup scale="67" pageOrder="overThenDown" orientation="portrait" r:id="rId1"/>
  <headerFooter alignWithMargins="0"/>
  <colBreaks count="1" manualBreakCount="1">
    <brk id="7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 PA</vt:lpstr>
      <vt:lpstr>'Cuadro 2 PA'!Área_de_impresión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Dalys Liao de Pardo</cp:lastModifiedBy>
  <cp:lastPrinted>2017-09-18T19:41:59Z</cp:lastPrinted>
  <dcterms:created xsi:type="dcterms:W3CDTF">1999-03-04T17:28:54Z</dcterms:created>
  <dcterms:modified xsi:type="dcterms:W3CDTF">2017-09-18T19:43:44Z</dcterms:modified>
</cp:coreProperties>
</file>